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915" windowHeight="10245" tabRatio="786"/>
  </bookViews>
  <sheets>
    <sheet name="Terrestrial PA cover" sheetId="3" r:id="rId1"/>
    <sheet name="Marine PA cover" sheetId="4" r:id="rId2"/>
    <sheet name="Ecoregions" sheetId="7" r:id="rId3"/>
    <sheet name="KBAs" sheetId="8" r:id="rId4"/>
    <sheet name="Connectivity" sheetId="14" r:id="rId5"/>
    <sheet name="PAME" sheetId="13" r:id="rId6"/>
    <sheet name="PA commitments" sheetId="9" r:id="rId7"/>
    <sheet name="National Priority Actions" sheetId="11" r:id="rId8"/>
    <sheet name="GEF projects" sheetId="12" r:id="rId9"/>
    <sheet name="IPLC info" sheetId="10" r:id="rId10"/>
    <sheet name="IPLC info (marine)" sheetId="18" r:id="rId11"/>
  </sheets>
  <definedNames>
    <definedName name="_xlnm._FilterDatabase" localSheetId="4" hidden="1">Connectivity!$A$1:$F$24</definedName>
    <definedName name="_xlnm._FilterDatabase" localSheetId="8" hidden="1">'GEF projects'!$A$1:$H$1</definedName>
    <definedName name="_xlnm._FilterDatabase" localSheetId="9" hidden="1">'IPLC info'!$A$1:$R$23</definedName>
    <definedName name="_xlnm._FilterDatabase" localSheetId="10" hidden="1">'IPLC info (marine)'!$A$1:$K$13</definedName>
    <definedName name="_xlnm._FilterDatabase" localSheetId="3" hidden="1">KBAs!$A$1:$H$459</definedName>
    <definedName name="_xlnm._FilterDatabase" localSheetId="1" hidden="1">'Marine PA cover'!$A$1:$M$1</definedName>
    <definedName name="_xlnm._FilterDatabase" localSheetId="7" hidden="1">'National Priority Actions'!$A$1:$C$235</definedName>
    <definedName name="_xlnm._FilterDatabase" localSheetId="5" hidden="1">PAME!$A$1:$K$1</definedName>
    <definedName name="_xlnm._FilterDatabase" localSheetId="0" hidden="1">'Terrestrial PA cover'!$B$1:$L$25</definedName>
  </definedNames>
  <calcPr calcId="145621"/>
</workbook>
</file>

<file path=xl/calcChain.xml><?xml version="1.0" encoding="utf-8"?>
<calcChain xmlns="http://schemas.openxmlformats.org/spreadsheetml/2006/main">
  <c r="H25" i="3" l="1"/>
  <c r="I25" i="3"/>
  <c r="J25" i="3"/>
  <c r="K2" i="3" l="1"/>
  <c r="K3" i="3"/>
  <c r="K4" i="3"/>
  <c r="K5" i="3"/>
  <c r="K6" i="3"/>
  <c r="K7" i="3"/>
  <c r="K8" i="3"/>
  <c r="K9" i="3"/>
  <c r="K10" i="3"/>
  <c r="K11" i="3"/>
  <c r="K12" i="3"/>
  <c r="K13" i="3"/>
  <c r="K14" i="3"/>
  <c r="K15" i="3"/>
  <c r="K16" i="3"/>
  <c r="K17" i="3"/>
  <c r="K18" i="3"/>
  <c r="K19" i="3"/>
  <c r="K20" i="3"/>
  <c r="K21" i="3"/>
  <c r="K22" i="3"/>
  <c r="K23" i="3"/>
  <c r="K24" i="3"/>
  <c r="M23" i="4" l="1"/>
  <c r="L2" i="4"/>
  <c r="L3" i="4"/>
  <c r="L4" i="4"/>
  <c r="L5" i="4"/>
  <c r="L6" i="4"/>
  <c r="L7" i="4"/>
  <c r="L8" i="4"/>
  <c r="L9" i="4"/>
  <c r="L10" i="4"/>
  <c r="L11" i="4"/>
  <c r="L12" i="4"/>
  <c r="L13" i="4"/>
  <c r="L14" i="4"/>
  <c r="L15" i="4"/>
  <c r="L16" i="4"/>
  <c r="L17" i="4"/>
  <c r="L18" i="4"/>
  <c r="L19" i="4"/>
  <c r="L20" i="4"/>
  <c r="L21" i="4"/>
  <c r="L22" i="4"/>
  <c r="L24" i="4"/>
  <c r="M24" i="4" s="1"/>
  <c r="L23" i="4"/>
  <c r="L14" i="3" l="1"/>
  <c r="L22" i="3"/>
  <c r="L2" i="3"/>
  <c r="L3" i="3"/>
  <c r="L7" i="3"/>
  <c r="L10" i="3"/>
  <c r="L11" i="3"/>
  <c r="L12" i="3"/>
  <c r="L13" i="3"/>
  <c r="L15" i="3"/>
  <c r="L16" i="3"/>
  <c r="L17" i="3"/>
  <c r="L18" i="3"/>
  <c r="L19" i="3"/>
  <c r="L20" i="3"/>
  <c r="L21" i="3"/>
  <c r="L23" i="3"/>
  <c r="L24" i="3"/>
  <c r="L4" i="3"/>
  <c r="L5" i="3"/>
  <c r="L6" i="3"/>
  <c r="L8" i="3"/>
  <c r="L9" i="3"/>
  <c r="G25" i="4" l="1"/>
  <c r="K25" i="4"/>
  <c r="J25" i="4"/>
  <c r="I25" i="4"/>
  <c r="H25" i="4"/>
  <c r="H13" i="18" l="1"/>
  <c r="H12" i="18"/>
  <c r="H9" i="18"/>
  <c r="H5" i="18"/>
  <c r="H2" i="18"/>
  <c r="L25" i="4" l="1"/>
  <c r="C25" i="4"/>
  <c r="B25" i="4"/>
  <c r="D25" i="4" l="1"/>
  <c r="M25" i="4"/>
  <c r="K25" i="3"/>
  <c r="D25" i="3"/>
  <c r="C25" i="3"/>
  <c r="E25" i="3" l="1"/>
  <c r="L25" i="3"/>
</calcChain>
</file>

<file path=xl/sharedStrings.xml><?xml version="1.0" encoding="utf-8"?>
<sst xmlns="http://schemas.openxmlformats.org/spreadsheetml/2006/main" count="3451" uniqueCount="1077">
  <si>
    <t>Country or Area</t>
  </si>
  <si>
    <t>Fiji</t>
  </si>
  <si>
    <t>New Caledonia</t>
  </si>
  <si>
    <t>Papua New Guinea</t>
  </si>
  <si>
    <t>Solomon Islands</t>
  </si>
  <si>
    <t>Vanuatu</t>
  </si>
  <si>
    <t>Guam</t>
  </si>
  <si>
    <t>Kiribati</t>
  </si>
  <si>
    <t>Marshall Islands</t>
  </si>
  <si>
    <t>Micronesia (Federated States of)</t>
  </si>
  <si>
    <t>Nauru</t>
  </si>
  <si>
    <t>Northern Mariana Islands</t>
  </si>
  <si>
    <t>Palau</t>
  </si>
  <si>
    <t>United States Minor Outlying Islands</t>
  </si>
  <si>
    <t>American Samoa</t>
  </si>
  <si>
    <t>Cook Islands</t>
  </si>
  <si>
    <t>French Polynesia</t>
  </si>
  <si>
    <t>Niue</t>
  </si>
  <si>
    <t>Pitcairn</t>
  </si>
  <si>
    <t>Samoa</t>
  </si>
  <si>
    <t>Tokelau</t>
  </si>
  <si>
    <t>Tonga</t>
  </si>
  <si>
    <t>Tuvalu</t>
  </si>
  <si>
    <t>Wallis and Futuna Islands</t>
  </si>
  <si>
    <r>
      <t>Total EEZ area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</si>
  <si>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rPr>
      <t>2</t>
    </r>
    <r>
      <rPr>
        <b/>
        <sz val="11"/>
        <rFont val="Calibri"/>
        <family val="2"/>
      </rPr>
      <t>)</t>
    </r>
  </si>
  <si>
    <r>
      <t>Total land area (km</t>
    </r>
    <r>
      <rPr>
        <b/>
        <vertAlign val="superscript"/>
        <sz val="11"/>
        <color theme="1"/>
        <rFont val="Calibri"/>
        <family val="2"/>
        <scheme val="minor"/>
      </rPr>
      <t>2</t>
    </r>
    <r>
      <rPr>
        <b/>
        <sz val="11"/>
        <color theme="1"/>
        <rFont val="Calibri"/>
        <family val="2"/>
        <scheme val="minor"/>
      </rPr>
      <t>)</t>
    </r>
  </si>
  <si>
    <t>by 2025</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</si>
  <si>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</si>
  <si>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</si>
  <si>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</si>
  <si>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</si>
  <si>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r>
      <t>Potential 'ICCAs' (km</t>
    </r>
    <r>
      <rPr>
        <b/>
        <vertAlign val="superscript"/>
        <sz val="11"/>
        <color theme="1"/>
        <rFont val="Calibri"/>
        <family val="2"/>
        <scheme val="minor"/>
      </rPr>
      <t>2</t>
    </r>
    <r>
      <rPr>
        <b/>
        <sz val="11"/>
        <color theme="1"/>
        <rFont val="Calibri"/>
        <family val="2"/>
        <scheme val="minor"/>
      </rPr>
      <t>) missing from WDPA</t>
    </r>
  </si>
  <si>
    <t>Comments</t>
  </si>
  <si>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</si>
  <si>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</si>
  <si>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</si>
  <si>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</si>
  <si>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</si>
  <si>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</si>
  <si>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</si>
  <si>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Terrestrial ICCAs</t>
  </si>
  <si>
    <t>No 'ICCAs' listed;
Reported IPLC-governed sites include a Recreational Reserve, Ramsar site, Heritage Park and &gt;100 Locally Managed Marine Areas (LMMAs)</t>
  </si>
  <si>
    <t>primarily marine</t>
  </si>
  <si>
    <t>CCAs</t>
  </si>
  <si>
    <t>?</t>
  </si>
  <si>
    <t>Area not known</t>
  </si>
  <si>
    <t>No 'CCAs' listed;
Reported IPLC governed sites include Wildlife Management Areas, wildlife sanctuaries and Locally Managed Marine Areas (LMMAs)</t>
  </si>
  <si>
    <r>
      <t>&gt;13,000 km</t>
    </r>
    <r>
      <rPr>
        <vertAlign val="superscript"/>
        <sz val="11"/>
        <color theme="1"/>
        <rFont val="Calibri"/>
        <family val="2"/>
        <scheme val="minor"/>
      </rPr>
      <t>2</t>
    </r>
  </si>
  <si>
    <t>No 'CCAs' listed, and No IPLC governed sites reported</t>
  </si>
  <si>
    <t>2 IPLC-governed Ramsar sites and several Conservation Areas (all coastal or marine)</t>
  </si>
  <si>
    <t>LMMAs</t>
  </si>
  <si>
    <r>
      <t>0.2 km</t>
    </r>
    <r>
      <rPr>
        <vertAlign val="superscript"/>
        <sz val="11"/>
        <color theme="1"/>
        <rFont val="Calibri"/>
        <family val="2"/>
        <scheme val="minor"/>
      </rPr>
      <t>2</t>
    </r>
  </si>
  <si>
    <t>No 'CCAs' listed; All IPLC-governed sites are marine (MPAs and community-based fisheries)</t>
  </si>
  <si>
    <t>all marine</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</si>
  <si>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</si>
  <si>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</si>
  <si>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</si>
  <si>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</si>
  <si>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</si>
  <si>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</si>
  <si>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</si>
  <si>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2550 ha</t>
  </si>
  <si>
    <t>by 2030</t>
  </si>
  <si>
    <t>Sub-regional Total:</t>
  </si>
  <si>
    <r>
      <t>Priority Actions (km</t>
    </r>
    <r>
      <rPr>
        <b/>
        <vertAlign val="superscript"/>
        <sz val="11"/>
        <rFont val="Calibri"/>
        <family val="2"/>
      </rPr>
      <t>2</t>
    </r>
    <r>
      <rPr>
        <b/>
        <sz val="11"/>
        <rFont val="Calibri"/>
        <family val="2"/>
      </rPr>
      <t>)</t>
    </r>
  </si>
  <si>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</si>
  <si>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</si>
  <si>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</si>
  <si>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</si>
  <si>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</si>
  <si>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</si>
  <si>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</si>
  <si>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</si>
  <si>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</si>
  <si>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</si>
  <si>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</si>
  <si>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NBSAP Area added w/ post-2020 target</t>
  </si>
  <si>
    <t>Comment</t>
  </si>
  <si>
    <t>Commonwealth of the Northern Marianas Islands</t>
  </si>
  <si>
    <t>Micronesia Challenge</t>
  </si>
  <si>
    <t>30% of nearshore area conserved</t>
  </si>
  <si>
    <t>Total nearshore area: 25,555 km2</t>
  </si>
  <si>
    <t>Federated States of Micronesia</t>
  </si>
  <si>
    <t>Total nearshore area: 108,297km2</t>
  </si>
  <si>
    <t>UN Ocean conference</t>
  </si>
  <si>
    <t>#OceanAction16676</t>
  </si>
  <si>
    <t xml:space="preserve">To amend title 24 of the Code of the Federated States of Micronesia, by inserting a new section 505, that declares as a closed area, the twelve mile area seaward of the territorial sea, not to extend beyond twenty-four nautical miles from the baseline </t>
  </si>
  <si>
    <t>Entire area of contiguous zone 12nm to 24nm (183,250.4km2)</t>
  </si>
  <si>
    <t>GEF Project</t>
  </si>
  <si>
    <t>GEF #5398</t>
  </si>
  <si>
    <t>Project Approved</t>
  </si>
  <si>
    <t>National Priority Action</t>
  </si>
  <si>
    <r>
      <t xml:space="preserve">Process in place to </t>
    </r>
    <r>
      <rPr>
        <sz val="10"/>
        <color indexed="8"/>
        <rFont val="Calibri"/>
        <family val="2"/>
      </rPr>
      <t xml:space="preserve">declare 2 -3 offshore marine protected areas (Offshore Fisheries Management Decree), in the Vatu-i-ra Seascape, Lau seascape and Great Sea Reef. Fisheries Department formally gazetted shark reefs and is looking at 4 more to be gazette under Section 9 of the Fisheries Act. </t>
    </r>
  </si>
  <si>
    <t>Area not provided</t>
  </si>
  <si>
    <t>Other</t>
  </si>
  <si>
    <t>SIDS Action Platform</t>
  </si>
  <si>
    <t xml:space="preserve">Goal of protecting 30% of sea by 2020. </t>
  </si>
  <si>
    <t>From workshop submissions, was confirmed "30% is government commitment under SIDs for marine protection"</t>
  </si>
  <si>
    <t>#OceanAction20294</t>
  </si>
  <si>
    <t>Create a Marine Managed Area at the size of the EEZ</t>
  </si>
  <si>
    <t>EEZ is 4,795,468km2, of which 207km2 is already protected.</t>
  </si>
  <si>
    <t>Total nearshore area: 4,607km2</t>
  </si>
  <si>
    <t>GEF #5551</t>
  </si>
  <si>
    <t>10% of marine areas of Gilbert and Line groups (total area of EEZ around Gilbert and Line Islands is ~2.7 million km2, w/ 500km2 already protected)</t>
  </si>
  <si>
    <t>GEF 5 project for Improved management effectiveness of new marine conservation areas</t>
  </si>
  <si>
    <t>GEF #5552</t>
  </si>
  <si>
    <t>Update in October 2017 - project will now support the creation of a 12.7 mil ha large-scale MPA</t>
  </si>
  <si>
    <t>Target already surpassed (as of Jan 2019)</t>
  </si>
  <si>
    <t>NBSAP</t>
  </si>
  <si>
    <t>Palau NBSAP</t>
  </si>
  <si>
    <t>14/38-39</t>
  </si>
  <si>
    <t>Micronesia Challenge goal (30% of marine area are part of effectively managed PA's) achieved by 2020</t>
  </si>
  <si>
    <t>Recognize, register and gazette the existing WMAs and LMMAs that meet the IUCN criteria</t>
  </si>
  <si>
    <t>Republic of the Marshall Islands</t>
  </si>
  <si>
    <t>Total nearshore area: 226,145km2</t>
  </si>
  <si>
    <t>#OceanAction15593</t>
  </si>
  <si>
    <t xml:space="preserve">The coverage of new nearshore marine protected areas is increased by 30,550 ha.  </t>
  </si>
  <si>
    <t>UNDP project</t>
  </si>
  <si>
    <t>Samoa NBSAP</t>
  </si>
  <si>
    <t>Marine/Coastal Protected Area Coverage: Reach 10% by  2020</t>
  </si>
  <si>
    <t>Solomon Islands NBSAP</t>
  </si>
  <si>
    <t>Marine/Coastal Protected Area Coverage: Reach 15% by  2020</t>
  </si>
  <si>
    <t>Finalise the 27 proposed SMA sites for cabinet submission</t>
  </si>
  <si>
    <t>#OceanAction21256</t>
  </si>
  <si>
    <t xml:space="preserve">Designation of 10% to 30% of Tonga waters as no-take marine reserves </t>
  </si>
  <si>
    <t>Used 10% as a minimum protected (see also Ocean Action #21468)</t>
  </si>
  <si>
    <t>GEF #5550</t>
  </si>
  <si>
    <t>Marine conservation expanded to 15% of coastline (1200 ha)</t>
  </si>
  <si>
    <t>#OceanAction21472</t>
  </si>
  <si>
    <t>Increase the total area designated for conservation to 10% of the islands in Tuvalu</t>
  </si>
  <si>
    <t>GEF #5397</t>
  </si>
  <si>
    <t>n/a</t>
  </si>
  <si>
    <t>Vanuatu NBSAP</t>
  </si>
  <si>
    <t>By 2030, representative examples of at 10% of coastal and marine areas ... are conserved</t>
  </si>
  <si>
    <t>TERRESTRIAL</t>
  </si>
  <si>
    <r>
      <t>Area to be added (km</t>
    </r>
    <r>
      <rPr>
        <b/>
        <vertAlign val="superscript"/>
        <sz val="11"/>
        <color theme="1"/>
        <rFont val="Calibri"/>
        <family val="2"/>
        <scheme val="minor"/>
      </rPr>
      <t>2</t>
    </r>
    <r>
      <rPr>
        <b/>
        <sz val="11"/>
        <color theme="1"/>
        <rFont val="Calibri"/>
        <family val="2"/>
        <scheme val="minor"/>
      </rPr>
      <t>)</t>
    </r>
  </si>
  <si>
    <t>GEF Project Status</t>
  </si>
  <si>
    <t>Action, Commitment or Target</t>
  </si>
  <si>
    <t>Nauru NBSAP</t>
  </si>
  <si>
    <t>To increase the percentage of Nauru’s protected and conserved areas from the existing 2% of total land, including coastal areas, to 30% by 2025.</t>
  </si>
  <si>
    <t>Niue NBSAP</t>
  </si>
  <si>
    <t>45-47</t>
  </si>
  <si>
    <t>Establish a single and continuous terrestrial conservation area covering 2,550 ha</t>
  </si>
  <si>
    <t>GEF #5208</t>
  </si>
  <si>
    <t>Rock Islands already listed in WDPA; area of Ngeremeskang NR expanded from 870 to 1100ha</t>
  </si>
  <si>
    <t>GEF 5 to assist with increasing PAs; incl. a 6300 ha terrestrial area</t>
  </si>
  <si>
    <t>Included under GEF project #5208</t>
  </si>
  <si>
    <t>Micronesia Challenge goals (20% of terrestrial area and 30% of marine area are part of effectively managed PA's) are achieved by 2020</t>
  </si>
  <si>
    <t>GEF #5510</t>
  </si>
  <si>
    <t>Establish Savaii upland as a protected area; Obtain legal status for the PA’s without legal status; and Update the status of Protected Area network to include the Matautu district CCA and Taga Gataivai established under the FPAM project and Malololelei reserve.</t>
  </si>
  <si>
    <t>Area was not indicated</t>
  </si>
  <si>
    <t>By 2020, at least 17 per cent of terrestrial and inland water … are conserved</t>
  </si>
  <si>
    <t>Protected Areas Act 2010 declarations: 1 to be declared in 2015; 9 more in progress towards legal declaration by 2 years</t>
  </si>
  <si>
    <t>Implement and track GEF-5/6 PA outcomes (add 100,000ha; ~3% TPA)</t>
  </si>
  <si>
    <t>Included under GEF project #5122</t>
  </si>
  <si>
    <t>GEF #5122</t>
  </si>
  <si>
    <t>101-102</t>
  </si>
  <si>
    <t>By 2020, at least 10 percent of the terrestrial and inland water …  are protected</t>
  </si>
  <si>
    <t xml:space="preserve">Complete formalization of gazetting the 7 priority areas identified under the BIORAP and its boundaries coordinates. </t>
  </si>
  <si>
    <t>Project
Approved</t>
  </si>
  <si>
    <t>By 2030, representative examples of at 17% of terrestrial areas ... are conserved through …</t>
  </si>
  <si>
    <t>Total land area managed or owned by Indigenous Peoples 
(per Garnett et al 2018)</t>
  </si>
  <si>
    <t>No 'CCAs' reported; 
There are 7 ra'ui sites (primarily marine)</t>
  </si>
  <si>
    <t>Locally Managed Marine Areas (LMMAs)</t>
  </si>
  <si>
    <t>1.77 m.ha. under LMMAs (&gt;50% of inshore marine area, 10% of territorial waters)</t>
  </si>
  <si>
    <r>
      <t>&gt;12,000 km</t>
    </r>
    <r>
      <rPr>
        <vertAlign val="superscript"/>
        <sz val="11"/>
        <color theme="1"/>
        <rFont val="Calibri"/>
        <family val="2"/>
        <scheme val="minor"/>
      </rPr>
      <t>2</t>
    </r>
  </si>
  <si>
    <t>103 LMMAs; and 1 IPLC-governed Ramsar site</t>
  </si>
  <si>
    <t>12 LMMAs; 2 IPLC-governed Marine Managed Areas; and 13 IPLC-governed coastal/marine Wildlife Management Areas</t>
  </si>
  <si>
    <t>A village may declare a tabu (close off part of the area in front of the village), but a cluster of villages may implement an LMMA through a joint management plan that enshrines the various tabus but also other rules</t>
  </si>
  <si>
    <r>
      <t>&gt;17 km</t>
    </r>
    <r>
      <rPr>
        <vertAlign val="superscript"/>
        <sz val="11"/>
        <color theme="1"/>
        <rFont val="Calibri"/>
        <family val="2"/>
        <scheme val="minor"/>
      </rPr>
      <t>2</t>
    </r>
  </si>
  <si>
    <t>11 km2</t>
  </si>
  <si>
    <t>No LMMAs reported; 
1 Multi/Multiple Use Conservation Area under local governance</t>
  </si>
  <si>
    <t>Fiji (marine)</t>
  </si>
  <si>
    <t>American Samoa (marine)</t>
  </si>
  <si>
    <r>
      <t xml:space="preserve">No LMMAs reported; 
but </t>
    </r>
    <r>
      <rPr>
        <b/>
        <sz val="10"/>
        <color theme="1"/>
        <rFont val="Calibri"/>
        <family val="2"/>
        <scheme val="minor"/>
      </rPr>
      <t>66</t>
    </r>
    <r>
      <rPr>
        <sz val="10"/>
        <color theme="1"/>
        <rFont val="Calibri"/>
        <family val="2"/>
        <scheme val="minor"/>
      </rPr>
      <t xml:space="preserve"> IPLC governed MPAs and Community Based Fisheries are reported</t>
    </r>
  </si>
  <si>
    <t>Cook Islands (marine)</t>
  </si>
  <si>
    <t>French Polynesia (marine)</t>
  </si>
  <si>
    <t>individual # not available</t>
  </si>
  <si>
    <t>Marshall Islands (marine)</t>
  </si>
  <si>
    <t>Papua New Guinea (marine)</t>
  </si>
  <si>
    <r>
      <t>&gt;4,000 km</t>
    </r>
    <r>
      <rPr>
        <vertAlign val="superscript"/>
        <sz val="11"/>
        <color theme="1"/>
        <rFont val="Calibri"/>
        <family val="2"/>
        <scheme val="minor"/>
      </rPr>
      <t xml:space="preserve">2
</t>
    </r>
    <r>
      <rPr>
        <sz val="11"/>
        <color theme="1"/>
        <rFont val="Calibri"/>
        <family val="2"/>
        <scheme val="minor"/>
      </rPr>
      <t>(3 km</t>
    </r>
    <r>
      <rPr>
        <vertAlign val="superscript"/>
        <sz val="11"/>
        <color theme="1"/>
        <rFont val="Calibri"/>
        <family val="2"/>
        <scheme val="minor"/>
      </rPr>
      <t>2</t>
    </r>
    <r>
      <rPr>
        <sz val="11"/>
        <color theme="1"/>
        <rFont val="Calibri"/>
        <family val="2"/>
        <scheme val="minor"/>
      </rPr>
      <t xml:space="preserve"> from 12 LMMAs)</t>
    </r>
  </si>
  <si>
    <t>Samoa (marine)</t>
  </si>
  <si>
    <t>Solomon Islands (marine)</t>
  </si>
  <si>
    <t>1 CCA reported</t>
  </si>
  <si>
    <t>Tokelau (marine)</t>
  </si>
  <si>
    <t>Tonga (marine)</t>
  </si>
  <si>
    <t>Tuvalu (marine)</t>
  </si>
  <si>
    <t>Vanuatu (marine)</t>
  </si>
  <si>
    <t>No LMMAs; No IPLC governed sites reported</t>
  </si>
  <si>
    <t>No LMMAs; No IPLC governed sites</t>
  </si>
  <si>
    <t>unclear if there is any overlap b/w LMMAs and reported sites</t>
  </si>
  <si>
    <r>
      <t>&gt;500 km</t>
    </r>
    <r>
      <rPr>
        <vertAlign val="superscript"/>
        <sz val="11"/>
        <color theme="1"/>
        <rFont val="Calibri"/>
        <family val="2"/>
        <scheme val="minor"/>
      </rPr>
      <t>2</t>
    </r>
  </si>
  <si>
    <r>
      <t>~1,000 km</t>
    </r>
    <r>
      <rPr>
        <vertAlign val="superscript"/>
        <sz val="11"/>
        <color theme="1"/>
        <rFont val="Calibri"/>
        <family val="2"/>
        <scheme val="minor"/>
      </rPr>
      <t>2</t>
    </r>
  </si>
  <si>
    <r>
      <t>No LMMAs reported; 
but</t>
    </r>
    <r>
      <rPr>
        <b/>
        <sz val="10"/>
        <color theme="1"/>
        <rFont val="Calibri"/>
        <family val="2"/>
        <scheme val="minor"/>
      </rPr>
      <t xml:space="preserve"> 59</t>
    </r>
    <r>
      <rPr>
        <sz val="10"/>
        <color theme="1"/>
        <rFont val="Calibri"/>
        <family val="2"/>
        <scheme val="minor"/>
      </rPr>
      <t xml:space="preserve"> IPLC governed Marine Conservation Areas, Marine Managed Areas, MPAs and Tabu areas are reported</t>
    </r>
  </si>
  <si>
    <r>
      <t>126 km</t>
    </r>
    <r>
      <rPr>
        <vertAlign val="superscript"/>
        <sz val="11"/>
        <color theme="1"/>
        <rFont val="Calibri"/>
        <family val="2"/>
        <scheme val="minor"/>
      </rPr>
      <t>2</t>
    </r>
  </si>
  <si>
    <r>
      <t>&gt;5 km</t>
    </r>
    <r>
      <rPr>
        <vertAlign val="superscript"/>
        <sz val="11"/>
        <color theme="1"/>
        <rFont val="Calibri"/>
        <family val="2"/>
        <scheme val="minor"/>
      </rPr>
      <t>2</t>
    </r>
  </si>
  <si>
    <t>7 ra'ui sites</t>
  </si>
  <si>
    <r>
      <t>up to 13 km</t>
    </r>
    <r>
      <rPr>
        <vertAlign val="superscript"/>
        <sz val="11"/>
        <color theme="1"/>
        <rFont val="Calibri"/>
        <family val="2"/>
        <scheme val="minor"/>
      </rPr>
      <t>2</t>
    </r>
  </si>
  <si>
    <r>
      <t>up to 120 km</t>
    </r>
    <r>
      <rPr>
        <vertAlign val="superscript"/>
        <sz val="11"/>
        <color theme="1"/>
        <rFont val="Calibri"/>
        <family val="2"/>
        <scheme val="minor"/>
      </rPr>
      <t>2</t>
    </r>
  </si>
  <si>
    <r>
      <t>up to 941 km</t>
    </r>
    <r>
      <rPr>
        <vertAlign val="superscript"/>
        <sz val="11"/>
        <color theme="1"/>
        <rFont val="Calibri"/>
        <family val="2"/>
        <scheme val="minor"/>
      </rPr>
      <t>2</t>
    </r>
  </si>
  <si>
    <r>
      <t>up to 56 km</t>
    </r>
    <r>
      <rPr>
        <vertAlign val="superscript"/>
        <sz val="11"/>
        <color theme="1"/>
        <rFont val="Calibri"/>
        <family val="2"/>
        <scheme val="minor"/>
      </rPr>
      <t>2</t>
    </r>
  </si>
  <si>
    <t xml:space="preserve">Fiji </t>
  </si>
  <si>
    <t>Get recognition by IUCN and CBD on other effective area based management so that Fiji can report against.</t>
  </si>
  <si>
    <t>Ensure small community based conservation is included in the review of PA Policy and legislation.</t>
  </si>
  <si>
    <t xml:space="preserve">Community based management programs to be produced and endorse on the government level </t>
  </si>
  <si>
    <t xml:space="preserve">Nauru </t>
  </si>
  <si>
    <t>Development of Protected Areas to integrate the various conservation measures adopted for identified site and the use of sites.</t>
  </si>
  <si>
    <t>Work with State governments to look into nominating PAs into the PA Network program</t>
  </si>
  <si>
    <t>Subjected to the wishes of the customary landowners and communities, it is desirable that Ramsar Sites, world Heritage areas and Special management Areas are covered by national legislation.</t>
  </si>
  <si>
    <t>Provide solid guidelines and principles that need to be adapted by the different levels of government including the landowners and local communities.</t>
  </si>
  <si>
    <t>Upgrade existing successfully managed Conservation Areas, e.g. YUS and Torricelli CA</t>
  </si>
  <si>
    <t>Formulate and implement management plans (these will be formulated under SGP of UNDP and other projects)</t>
  </si>
  <si>
    <t>Develop a tentative list of critical and or vulnerable/threatened ecosystems using international/national criteria</t>
  </si>
  <si>
    <t xml:space="preserve">Solomon Islands </t>
  </si>
  <si>
    <t>Conduct Stakeholder learning and best practices forums</t>
  </si>
  <si>
    <t>Clarify PA Categories in SI (Fisheries Act, Forestry Act, PA Act, Provincial Ordinances)</t>
  </si>
  <si>
    <t>Trainings – develop guidelines; Capacity building for ECD/other stakeholders &gt;&gt;Protected areas technical/expert groups/network sharing &gt;&gt; training for government, stakeholders, communities on how to develop PA Management Plans</t>
  </si>
  <si>
    <t>Document/ case studies – give more clarity/guidance on what are “other effective area based conservation measures”</t>
  </si>
  <si>
    <t xml:space="preserve">Develop PA Evaluation /Check-lists for assisting officers in supporting and guiding establishment of PAs. </t>
  </si>
  <si>
    <t>Develop and revise all Management Plans for Protected Areas</t>
  </si>
  <si>
    <t xml:space="preserve">Communities need to clarify the language used regarding the different types of designated areas (conservation areas), clearly separating the roles of MPAs as no take zone from MMAs. </t>
  </si>
  <si>
    <t xml:space="preserve">Vanuatu </t>
  </si>
  <si>
    <t>Areas being managed for special interests need to be better described and demarcated.</t>
  </si>
  <si>
    <t>Element</t>
  </si>
  <si>
    <t>OECMs</t>
  </si>
  <si>
    <t>Capacity Building for Resource Mobilisation</t>
  </si>
  <si>
    <t>Tabling of National ICM roadmaps in the next ICM committee meeting.</t>
  </si>
  <si>
    <t>Integration of ICM into the broader marine and seascape and terrestrial land scape.</t>
  </si>
  <si>
    <t xml:space="preserve">Review and exam Gilbert island groups for PA establishment </t>
  </si>
  <si>
    <t xml:space="preserve">Ensuring legal legislations reflect efforts for identified sites. </t>
  </si>
  <si>
    <t>Successful pilot projects testing innovative solutions involving linking ICM and IWRM and CC Adaptation</t>
  </si>
  <si>
    <t>Mainstreaming R2R ICM/IWRM approaches into national development frameworks</t>
  </si>
  <si>
    <t>Prevent and mitigate the negative impacts of key threats to protected areas.</t>
  </si>
  <si>
    <t>Identify the importance of Mitigating the climate change effects through maintaining intact forests and thus storing carbon</t>
  </si>
  <si>
    <t>support and help in adaptation, by providing a buffering effect from climatic extremes and reducing the impact of sea level rise along coastlines by maintain natural vegetation.</t>
  </si>
  <si>
    <t>Establish and strengthen Transboundary protected areas, and other forms of collaboration protected areas across national and regional boundaries to enhance the conservation and sustainable use of biological diversity.</t>
  </si>
  <si>
    <t>Integrate protected areas into broader land-and –seascapes and sectors so as to maintain ecological structure and function</t>
  </si>
  <si>
    <t>Formulate management for SUF (Savaii Upland Forest)</t>
  </si>
  <si>
    <t>Develop regulation under EMC Bill for SUF</t>
  </si>
  <si>
    <t>Initiate PA programming with wider land and seascape planning and management – Community level, Provincial level, National level and transboundary</t>
  </si>
  <si>
    <t>Support Provincial level Ridges to Reefs Initiatives for other Provinces – support at least 4 more Provincial land-use planning and profiling</t>
  </si>
  <si>
    <t>Work with Provinces and Communities to integrate PAs into the Provincial Development Plans</t>
  </si>
  <si>
    <t xml:space="preserve">Conduct economic valuation of PAs for sectors. – Commence with declared PAs under PA Act. </t>
  </si>
  <si>
    <t xml:space="preserve">Implement the Tonga National Programme of Action for the Protection of Marine Environment from Land-based Activities. </t>
  </si>
  <si>
    <t>To conduct a spatial assessment of these sectors (agriculture, waste pollution, sedimentation, tourism, etc) can help provide better understanding of the benefits and threats they pose to the sustainability of the land/seascapes</t>
  </si>
  <si>
    <t>GEF 5 implementation and GEF 6 planning</t>
  </si>
  <si>
    <t xml:space="preserve">Priority action – continues to support the agriculture with best practices guidance and techniques and protects biodiversity and water catchment areas management. Draft fisheries policy. </t>
  </si>
  <si>
    <t>Integration</t>
  </si>
  <si>
    <t>Develop and focus on PNG's landscape/seascapes and biological diversity as much as possible.</t>
  </si>
  <si>
    <t>Incorporate principles of connectivity into marine PA prioritization.</t>
  </si>
  <si>
    <t xml:space="preserve">Centralization of database for a sharing hub for all stakeholders on protected areas. </t>
  </si>
  <si>
    <t>Establish CMAC’s  role in Aichi Target 11 and 12 (Coastal Management Advisory Council is an inter-agency National environment advisory group. )</t>
  </si>
  <si>
    <t xml:space="preserve">Incorporate possible connectivity and corridors areas as part of conservation measures. </t>
  </si>
  <si>
    <t>Completion of the PAN design process and implementation of the results to improve the overall PAN program in its objective to conserve Palau’s biodiversity.</t>
  </si>
  <si>
    <t>Support and formalize the inclusion of Protected Areas owned and managed by customary landowners and communities, all levels of government, NGOs and private companies and will incorporate both marine and terrestrial areas</t>
  </si>
  <si>
    <t>Identify and further develop the Existing Protected Areas such as YUS Conservation Areas and Torricelli Mountain Range Conservation Area are prime examples of successful PA in
PAGE 6
PNG. Both are looking to expand the size of their respective Protected areas, provide solid guidelines and principles that need to be adapted by other Protected</t>
  </si>
  <si>
    <t>Establish Long term agreement for management by communities and governments</t>
  </si>
  <si>
    <t>Formulate management plans for all fisheries reserves</t>
  </si>
  <si>
    <t>Initiate collaborative management arrangement for fisheries reserves between villages</t>
  </si>
  <si>
    <t xml:space="preserve">Implement possible actions to ensure there are forest corridors available to sustain the population of Samoa’s endangered birds </t>
  </si>
  <si>
    <t>Review and updated connectivity and corridor studies – Map areas</t>
  </si>
  <si>
    <t>Work with Partners/stakeholders to identify these sites within KBAs and other potential sites – based on priority species.</t>
  </si>
  <si>
    <t xml:space="preserve">Management Plans should be formulated or revised for all protected areas </t>
  </si>
  <si>
    <t xml:space="preserve">Identify all sectors that could be involved in PAs and map out the linkages. </t>
  </si>
  <si>
    <t>Improve understanding Funafuti area ecological connectivity and human impacts (ballast water from cargo ship, sewage runoff)</t>
  </si>
  <si>
    <t>Connectivity</t>
  </si>
  <si>
    <t>Complete the gazetting processes for PAs</t>
  </si>
  <si>
    <t xml:space="preserve">Develop a Marine Spatial Plan and an atlas on Biodiversity hotspots and Important Areas for Conservation. </t>
  </si>
  <si>
    <t>Focus on formally protected areas initially.</t>
  </si>
  <si>
    <t>OPPORTUNITY: GEF 6 – review of existing areas of biodiversity importance; Preliminary technical studies for potential islands connectivity</t>
  </si>
  <si>
    <t>National workshop for Govt. Department (Lands, Minerals, Agriculture, Town &amp; Country Planning, Health, Education etc.) to acknowledge and  Approval priority sites of PA for both terrestrial and marine</t>
  </si>
  <si>
    <t>Endorsement by Protected Area Committee / Government for recommendation to NEC and Cabinet</t>
  </si>
  <si>
    <t>Assessment of the Sovi Basin Trust Fund Instruments for opportunities to host financing for other PA.</t>
  </si>
  <si>
    <t>Costing of the NBSAP to understand how much money is need to meet Aichi Target 11 &amp; 12.</t>
  </si>
  <si>
    <t xml:space="preserve">Intergrade other policy and reviewed in environmental policy. </t>
  </si>
  <si>
    <t>develop planning actions that would allow transparency in all relevant sectors</t>
  </si>
  <si>
    <t>Develop effective Community Awareness to promote purposes for varied conservation  methods</t>
  </si>
  <si>
    <t xml:space="preserve">Incorporate development of conservation committee (or similar) with environment policy, bill, legislation. </t>
  </si>
  <si>
    <t>Development of PAN National Strategic Plan</t>
  </si>
  <si>
    <t>Working towards ensuring community benefits from these PAs – to what extent has this PA benefited the communities</t>
  </si>
  <si>
    <t>Develop administrative process and procedures requirements for listing of PA in the PA Network Register.</t>
  </si>
  <si>
    <t>Support and build capacity for customary landowners in their initiatives to establish effective protected areas on their land</t>
  </si>
  <si>
    <t>establish mechanisms for the equitable sharing of both costs and benefits arising from the establishment and management of protected areas.</t>
  </si>
  <si>
    <t>Undertake boundary surveys for government protected areas</t>
  </si>
  <si>
    <t>Undertake assessment of equity and effectiveness of governance</t>
  </si>
  <si>
    <t>Encourage the establishment of CCA’s following the process enacted under the EMC Bill</t>
  </si>
  <si>
    <t>Formulate management plans for interested communities</t>
  </si>
  <si>
    <t xml:space="preserve">Establish National PA Technical Team – Govt. Province, NGOs, practitioners, community reps </t>
  </si>
  <si>
    <t>Conduct socio-economic assessment for PAs – what benefits did communities derive from PAs. Governance Assessment, Social Assessment of PAs</t>
  </si>
  <si>
    <t>National classifying Governance &amp; Equity categories for existing Pas – Assessing Equity – Using Governance Matrix; (Review in particular Private governance PAs. E.g. Njari Island, Chea, Uepi, Dive spots, Community agreements)</t>
  </si>
  <si>
    <t xml:space="preserve">Review M&amp; E questionnaires for PAs evaluation. </t>
  </si>
  <si>
    <t xml:space="preserve">Linking National categories with IUCN Categories </t>
  </si>
  <si>
    <t>Strengthen incorporation of traditional knowledge into Management practices</t>
  </si>
  <si>
    <t>Provide better guidance for addressing benefit-sharing arrangements</t>
  </si>
  <si>
    <t>Documenting case-studies on governances/lesson learnt</t>
  </si>
  <si>
    <t>Share information on existing CCAs, endowment funds for potential interest PA groups.</t>
  </si>
  <si>
    <t>Revise legislations governing Biodiversity</t>
  </si>
  <si>
    <t>Strengthen the role of the authority governing respective legislation</t>
  </si>
  <si>
    <t>Strengthen the existing governing mechanism for compliance and enforcement</t>
  </si>
  <si>
    <t>Revise the NBSAP to align with Aichi targets, SDGs, Tonga Strategic Development Framework and other Regional Action Plans</t>
  </si>
  <si>
    <t>Community Consultations on effective management of PAs</t>
  </si>
  <si>
    <t>Develop a Biodiversity Policy Framework</t>
  </si>
  <si>
    <t xml:space="preserve">To collect information about existing by-laws and local agreements with respect to “no take zone” and “controlled catch” and the timing of enforcement and ongoing management practices </t>
  </si>
  <si>
    <t>Governance and Equity</t>
  </si>
  <si>
    <t>Review, repeal and develop legislative framework to potentially integrate them to aid in determining the governance and management structure and administrative arrangements of each PA</t>
  </si>
  <si>
    <t>Streamline and harmonize for each respective Protected Areas types’ selection criteria, processes and procedure using local, national and international standard and examples into new PA classification system to suit PNG local context</t>
  </si>
  <si>
    <t>Institutionalise and formalise the management and governance arrangements for the PA network so the links between policies and national framework for protected areas and implementation on the ground are established</t>
  </si>
  <si>
    <t>Development of Protected Area Register   managed by CEPA with information being routinely incorporated into forestry, mining and infrastructure development proposals, and for the information to be available for interested stakeholders</t>
  </si>
  <si>
    <t>Zoning within the Protected Area, management plans, conservation agreements and the wishes of customary landowners and communities will also inﬂuence where and when activities take place, and set standards and conditions.</t>
  </si>
  <si>
    <t>Develop PA Management Plan and land use plan guidelines for various types of PA in the context of the national framework for protected areas</t>
  </si>
  <si>
    <t>Develop contractual agreements/deeds/MoU with relevant private or landowners including neighbouring tribes and clans on management structure of protected area, shared responsibilities and fair benefit sharing</t>
  </si>
  <si>
    <t>Identify the donors and partners for each specific PA types for sustainable technical and financial support</t>
  </si>
  <si>
    <t>OPPORTUNITY: The R2R project with the assistance from the Fisheries Dept to help communities and Kaupules by working with their existing governance structures to strengthen and formalize them, which could include reclassification of certain areas and redevelopment of the agreements previously made (if necessary)</t>
  </si>
  <si>
    <t>To review existing EPC Act and National Parks Act to adequately address national relevant PA governance systems (community governance and government governance)</t>
  </si>
  <si>
    <t>Replication of METT to other small sites.</t>
  </si>
  <si>
    <t>Implementation of GEF 6 (for which Marine &amp; Terrestrial Monitoring framework have been incorporated )</t>
  </si>
  <si>
    <t>Strengthen the role of CBD &amp; biodiversity related Treaty focal points to formalize and empower technical working group for biodiversity assessment and monitoring</t>
  </si>
  <si>
    <t>Obtain Success Stories for implementing Conservation sites.</t>
  </si>
  <si>
    <t>GEF 5 will work with integrating the identified areas for improvements into State PAN management plans renewals and work plans</t>
  </si>
  <si>
    <t>Develop and apply policies for biodiversity management planning, monitoring and reporting, natural and cultural resource management, and law enforcement of the Protected Area</t>
  </si>
  <si>
    <t xml:space="preserve">establishment of PA management standards and PA performance monitoring system for different categories of PAs; </t>
  </si>
  <si>
    <t>institutionalization of clear reporting structure and methods for all categories of PAs;</t>
  </si>
  <si>
    <t>establishment of law enforcement and habitat/biodiversity monitoring protocols;</t>
  </si>
  <si>
    <t>clear official guidelines for community involvement in the management of Conservation Areas;</t>
  </si>
  <si>
    <t xml:space="preserve">clear capacity development strategies and action plans for increasing management effectiveness of the PA system (National Parks, Wildlife Sanctuaries and Conservation Areas);  </t>
  </si>
  <si>
    <t xml:space="preserve">Incentive mechanisms for increasing motivation of technical staff; </t>
  </si>
  <si>
    <t>Establishment and institutionalization of PA data/information and knowledge management system enabling learning from and up-scaling of pilot/individual project activities.</t>
  </si>
  <si>
    <t>Evaluate biodiversity management effectiveness every three years to demonstrate the successes and challenges for each Protected Area in PNG</t>
  </si>
  <si>
    <t>Evaluate and improve the effectiveness of the protected area management</t>
  </si>
  <si>
    <t>Undertake management effectiveness assessment of protected areas under government</t>
  </si>
  <si>
    <t>Develop and finalize Management Effectiveness assessment tools/manuals</t>
  </si>
  <si>
    <t>Conduct ME assessments in PAs/proposed PAs</t>
  </si>
  <si>
    <t xml:space="preserve">Work with PA practitioners for reporting Management effectiveness ratings for sites. </t>
  </si>
  <si>
    <t>Input into national databases (Level 2 for MPAs/ LMMAs)</t>
  </si>
  <si>
    <t xml:space="preserve">To seek funding to conduct the management effectiveness of all the protected areas. </t>
  </si>
  <si>
    <t>Establish management plan for the 9 islands</t>
  </si>
  <si>
    <t xml:space="preserve">Enforce their management plan </t>
  </si>
  <si>
    <t xml:space="preserve">Improve Funafuti management </t>
  </si>
  <si>
    <t>Developing simple and relevant guides to build capacity in environmental monitoring for PA local management committees.</t>
  </si>
  <si>
    <t>Funding for regular management committee meetings. Resources and skills are needed to make this event to regularly happening.</t>
  </si>
  <si>
    <t>Create a list of the main capacity building needs.</t>
  </si>
  <si>
    <t>Management effectiveness</t>
  </si>
  <si>
    <t>Same actions as for Ecological representation</t>
  </si>
  <si>
    <t>Review of Ecological, Biological Significant Areas.</t>
  </si>
  <si>
    <t>initial PA implementation on the KBA islands with strongest support from the local island government for co-management</t>
  </si>
  <si>
    <t xml:space="preserve">Understanding why they exist, and how to improve the IBAs because of modern influence. </t>
  </si>
  <si>
    <t>Bringing some IBAs that have no protection or having partial protection under protected areas and improving management effectiveness of IBA PAs are priority actions.</t>
  </si>
  <si>
    <t>Development of Protected Areas taking into consideration Sites identified through previous studies of possible conservation sites.</t>
  </si>
  <si>
    <t>Work with EQPB (Environmental Quality Protection Board) to adopt the measure of zero-loss as part of the mitigation measures of development in mangrove areas</t>
  </si>
  <si>
    <t>Develop and update inventory of land use /zone planning guidelines for terrestrial and marine protected areas</t>
  </si>
  <si>
    <t>Identifying robust investments (including climate change refugia by conserving the geophysical stage and in enhancing connectivity for ecosystem services.</t>
  </si>
  <si>
    <t>Continue and expand the current monitoring program for all perennial rivers and streams as well as groundwater resources as a priority activity</t>
  </si>
  <si>
    <t>Map Priorities Areas important for BIODIVERSITY and areas important for ecosystem services.</t>
  </si>
  <si>
    <t>OPPORTUNITIES: CEPF Program; MACBIO Project; Community management plans; REDD+; National, Provincial and Community Development Plans; NGOs and Communities protected areas initiatives/programs/projects; Climate Change Projects on Food security, Disaster Risks; National V&amp; A maps in GIS Unit</t>
  </si>
  <si>
    <t>Formally gazette all the priority areas identified under the BIORAP</t>
  </si>
  <si>
    <t xml:space="preserve">Megapode Recovery plan for Niua’fo’ou should be implemented </t>
  </si>
  <si>
    <t>Implementation of Revised NBSAP on thematic area 4 on Rare and Endemic Species Conservation</t>
  </si>
  <si>
    <t xml:space="preserve">Enforcement of Protected Areas </t>
  </si>
  <si>
    <t xml:space="preserve">Explore opportunities for Biodiversity Trust Fund  </t>
  </si>
  <si>
    <t xml:space="preserve">Identify at least one or more island hotspots </t>
  </si>
  <si>
    <t xml:space="preserve">Identify the spawning aggregation site and to see whether it is inside the CA or not. </t>
  </si>
  <si>
    <t xml:space="preserve">Revised NBSAP to include the 27 KBAs, IBAs and the priority wetland sites. </t>
  </si>
  <si>
    <t>Work is needed to confirm other proposed IBAs.</t>
  </si>
  <si>
    <t>Revised NBSAP to also include turtle nesting and feeding sites and marine priority areas.</t>
  </si>
  <si>
    <t>OPPORTUNITY:  MACBIO – create the layers for KBAs, AZE, IBAs and wetland sites and areas important for ecosystem services to show overlap with existing gazetted conservation areas.</t>
  </si>
  <si>
    <t>Obtain legal status and framework for some KBA</t>
  </si>
  <si>
    <t>Take critical watershed areas (upstream) as reserves</t>
  </si>
  <si>
    <t>Rehabilitate river banks/riparian zones</t>
  </si>
  <si>
    <t>Review of NBSAP</t>
  </si>
  <si>
    <t>Consultant to review list, verify validity</t>
  </si>
  <si>
    <t xml:space="preserve">Terrestrial National Typology workshop for </t>
  </si>
  <si>
    <t>Finalization of Marine Priority maps .</t>
  </si>
  <si>
    <t xml:space="preserve">Cabinet approval for map of priority PA site for both terrestrial and marine </t>
  </si>
  <si>
    <t>Eco-regional integrated planning.</t>
  </si>
  <si>
    <t>Identification of the most vulnerable areas for possible/best protections measures (buibui, mangrove planting)</t>
  </si>
  <si>
    <t xml:space="preserve">Undertake survey to determine change in shoreline </t>
  </si>
  <si>
    <t>Construct soft measures (coastal vegetation, mangroves, buibui)  for coastal protection on specific islands or sites</t>
  </si>
  <si>
    <t>We are trying to assess these gaps (missing species in RMI’s list both marine and terrestrial) via GEF-5 (R2R) and GEF-6 (PROP) initiatives, per the Reimaanlok process.</t>
  </si>
  <si>
    <t>National consultations to determine the configuration of the PAN network that will be determined by the overall objectives of the network</t>
  </si>
  <si>
    <t>OPPORTUNITY: GEF 5 will provide an opportunity to conduct such an activity under the first component of the project</t>
  </si>
  <si>
    <t>Government initiates further investigation by approaching other partners (Universities, NGOs or private industry) to support assessment, negotiations and management arrangements in identiﬁed sites of high priority.</t>
  </si>
  <si>
    <t>Review of relevant legislations on land use and zoning</t>
  </si>
  <si>
    <t>Strengthen community engagement in sustainable forest management</t>
  </si>
  <si>
    <t>Develop ecological maps for each Provinces</t>
  </si>
  <si>
    <t>Review status of existing KBAs and AZEs &amp; IBAs</t>
  </si>
  <si>
    <t>Target full protection for at least 2 AZEs and partial protection of 3 at least AZEs (numbers can be change per review)</t>
  </si>
  <si>
    <t>Develop site management plans for Protected Areas</t>
  </si>
  <si>
    <t>Undertake an ecological analysis of these sites (terrestrial and marine) as part of future BIORAP studies, existing MPAs, SMAs and proposed SMAs</t>
  </si>
  <si>
    <t xml:space="preserve">Formally gazette all these protected area sites identified under the BIORAP etc </t>
  </si>
  <si>
    <t xml:space="preserve">To include more land and sea areas and fish spawning aggregation sites on the existing marine conservation area </t>
  </si>
  <si>
    <t>Create a strategic picture (map).</t>
  </si>
  <si>
    <t>Ecological representation</t>
  </si>
  <si>
    <t>Formalization of community conservation areas with boundaries that takes into consideration the language and cultural groups</t>
  </si>
  <si>
    <t xml:space="preserve">Develop public Private partnership arrangements for industries to support the establishment of a new protected area as an offset to a planned or existing development: </t>
  </si>
  <si>
    <t>Designate Savaii upland to be a protected area</t>
  </si>
  <si>
    <t>Formulation of protected area management plans</t>
  </si>
  <si>
    <t>(from Action for Quantitative element): "Assess and report on the terrestrial and marine Eco regions and the status of species and ecosystem and their protection in PNGs Protected Areas System."</t>
  </si>
  <si>
    <t>(from Representation Actions): "Target full protection for at least 2 AZEs and partial protection of 3 at least AZEs"</t>
  </si>
  <si>
    <t xml:space="preserve">Consolidation and updating of marine priority and protected areas. </t>
  </si>
  <si>
    <t xml:space="preserve">OPPORTUNITY: Process in place to declare 2 -3 offshore marine protected areas (Offshore Fisheries Management Decree), in the Vatu-i-ra Seascape, Lau seascape and Great Sea Reef. Fisheries Department formally gazetted shark reefs and is looking at 4 more to be gazette under Section 9 of the Fisheries Act. </t>
  </si>
  <si>
    <t>OPPORTUNITY: Preliminary work in place to support Lau Seascape with the aim of establishing terrestrial and marine PA</t>
  </si>
  <si>
    <t xml:space="preserve">GEF-6 PROP Project has component dedicated to conduct marine surveys and coastal fisheries management planning. </t>
  </si>
  <si>
    <t>The RMI needs assistance reviewing spatial definition of coastal and marine areas, per se, in light of potential discrepancies between Aichi, Micronesia Challenge, and Reimaanlok definitions. Definitions  now applied within the Marshall Islands national conservation area management framework (i.e. Reimaanlok) is: Nearshore Marine Resources are defined as all those resources below the high water mark ocean ward to a depth of approximately 100m (basically at the ocean-side reef drop-off), and including the entire lagoon. Given this definition, there are 14067 km2 of Nearshore Marine Resources in the RMI. Terrestrial Resources are defined as all land area outside of inhabited population centers. All land area in the RMI covers 182 km2 but the amount of Terrestrial Resources has not yet been calculated</t>
  </si>
  <si>
    <t>GEF 5 project - Improved management effectiveness of new  marine conservation areas</t>
  </si>
  <si>
    <t xml:space="preserve">Develop the National Marine Spatial planning framework. </t>
  </si>
  <si>
    <t>OPPORTUNITY: The demarcation of marine areas under the IIB project is a good opportunity to verify the information of  % coverage for both terrestrial and marine area</t>
  </si>
  <si>
    <t xml:space="preserve">To develop a clear national strategy to establish marine protected areas.  </t>
  </si>
  <si>
    <t>Increase engagement of the fisheries sector.</t>
  </si>
  <si>
    <r>
      <t xml:space="preserve">OPPORTUNITY: GEF 5 to assist with increasing PAs; adding at least </t>
    </r>
    <r>
      <rPr>
        <b/>
        <sz val="11"/>
        <color theme="1"/>
        <rFont val="Calibri"/>
        <family val="2"/>
        <scheme val="minor"/>
      </rPr>
      <t>95,000 ha marine</t>
    </r>
    <r>
      <rPr>
        <sz val="11"/>
        <color theme="1"/>
        <rFont val="Calibri"/>
        <family val="2"/>
        <scheme val="minor"/>
      </rPr>
      <t xml:space="preserve"> area and 6300 ha terrestrial area.</t>
    </r>
  </si>
  <si>
    <t>OPPORTUNITY: GEF 5 to assist with increasing PAs; a 6300 ha terrestrial area.</t>
  </si>
  <si>
    <t>Implement and track GEF- 5/6 PA outcomes  (GEF-5 Implementation- add 100,000ha – +3% TPA)</t>
  </si>
  <si>
    <t>Policy &amp; Legislations (legal review) for Protected Areas (Cabinet policy update; Legislation review for both terrestrial and marine to be complete)</t>
  </si>
  <si>
    <t>Develop typology for terrestrial PA</t>
  </si>
  <si>
    <t xml:space="preserve">Document process/procedure needed to declare PA  </t>
  </si>
  <si>
    <t>Mapping biodiversity areas such as terrestrial plant species, marine habitats and substrate distribution</t>
  </si>
  <si>
    <t>GEF-5 RMI Ridge to Reef Project has similar for terrestrial sites.</t>
  </si>
  <si>
    <t>GEF 6 project -  Restoration of Forestation</t>
  </si>
  <si>
    <t>Improve Management effectiveness, ecological representation, and areas of importance are identified and PAN sites are proposed or modified to integrate such information.</t>
  </si>
  <si>
    <t>PA boundaries are confirmed and delineated to have a comprehensive data set of all the sites</t>
  </si>
  <si>
    <t xml:space="preserve">Conduct review and assessment of current Protected area network based on the CARR principle (comprehensive, adequate, representative, replicated) and update the current PA database </t>
  </si>
  <si>
    <t>Conduct educational awareness of protected areas in communities based on their priorities</t>
  </si>
  <si>
    <t>Conduct consultations with the communities and other key stakeholders on recommendations for reclassification of PAs</t>
  </si>
  <si>
    <t>Assess and report on the terrestrial and marine Eco regions and the status of species and ecosystem and their protection in PNGs Protected Areas System.</t>
  </si>
  <si>
    <t>Update PA status, coverage for terrestrial and marine – update the National database, input into SPREP PA Portal and then submit to WDPA.</t>
  </si>
  <si>
    <t>Develop and implement PA roadmap to achieving Aichi Target 11 –  Review and Update POWPA Plan. Reviewed NBSAP draft to include gaps.</t>
  </si>
  <si>
    <t xml:space="preserve">OPPORTUNITY: Protected Areas Act 2010 declarations – 1 to be declared 2015; 9 more in progress towards legal declaration by 2 years: Giving legal recognition to existing PAs </t>
  </si>
  <si>
    <t xml:space="preserve">BIORAP for Tongatapu, ‘EUa, Ha’apai and Niuas </t>
  </si>
  <si>
    <t xml:space="preserve">To carry out the demarcation of the remaining 4 islands next month at the least </t>
  </si>
  <si>
    <t xml:space="preserve">To establish clearing house mechanism for data storage and sharing purposes </t>
  </si>
  <si>
    <t xml:space="preserve">Promotion and awareness campaign for communities to gain interest in conservation areas.  </t>
  </si>
  <si>
    <t>Conduct biodiversity valuation and cost benefit analysis of biodiversity and ecosystems for both marine and terrestrial.</t>
  </si>
  <si>
    <t>Endorses EMC Bill.</t>
  </si>
  <si>
    <t>Obtain legal status for the PA’s without legal status</t>
  </si>
  <si>
    <t xml:space="preserve">Establish Savaii upland as a protected area </t>
  </si>
  <si>
    <t>Update the status of Protected Area network to include the Matautu district CCA and Taga Gataivai established under the FPAM project and Malololelei reserve.</t>
  </si>
  <si>
    <t>Quantitative (Marine)</t>
  </si>
  <si>
    <t>Quantitative (Terrestrial)</t>
  </si>
  <si>
    <t>Areas important for biodiversity and ES</t>
  </si>
  <si>
    <r>
      <t>ICCAs' potentially  missing from WDPA (km</t>
    </r>
    <r>
      <rPr>
        <b/>
        <vertAlign val="superscript"/>
        <sz val="11"/>
        <color theme="1"/>
        <rFont val="Calibri"/>
        <family val="2"/>
        <scheme val="minor"/>
      </rPr>
      <t>2</t>
    </r>
    <r>
      <rPr>
        <b/>
        <sz val="11"/>
        <color theme="1"/>
        <rFont val="Calibri"/>
        <family val="2"/>
        <scheme val="minor"/>
      </rPr>
      <t>)</t>
    </r>
  </si>
  <si>
    <t>ISO3</t>
  </si>
  <si>
    <t>Total land area (km2)</t>
  </si>
  <si>
    <t>PA cover (km2) Jan 2019</t>
  </si>
  <si>
    <t>ASM</t>
  </si>
  <si>
    <t>COK</t>
  </si>
  <si>
    <t>FJI</t>
  </si>
  <si>
    <t>PYF</t>
  </si>
  <si>
    <t>GUM</t>
  </si>
  <si>
    <t>KIR</t>
  </si>
  <si>
    <t>MHL</t>
  </si>
  <si>
    <t>FSM</t>
  </si>
  <si>
    <t>NCL</t>
  </si>
  <si>
    <t>NIU</t>
  </si>
  <si>
    <t>MNP</t>
  </si>
  <si>
    <t>PLW</t>
  </si>
  <si>
    <t>PNG</t>
  </si>
  <si>
    <t>PCN</t>
  </si>
  <si>
    <t>WSM</t>
  </si>
  <si>
    <t>SLB</t>
  </si>
  <si>
    <t>TKL</t>
  </si>
  <si>
    <t>TON</t>
  </si>
  <si>
    <t>TUV</t>
  </si>
  <si>
    <t>UMI</t>
  </si>
  <si>
    <t>VUT</t>
  </si>
  <si>
    <t>WLF</t>
  </si>
  <si>
    <t>Total marine area (km2)</t>
  </si>
  <si>
    <t>MPA cover (km2) Jan 2019</t>
  </si>
  <si>
    <t>PA area w/ completed PAME assessment</t>
  </si>
  <si>
    <t>% completed PAME assessment terrestrial</t>
  </si>
  <si>
    <t>MPA area w/ completed PAME assessment</t>
  </si>
  <si>
    <t>% completed PAME assessment marine</t>
  </si>
  <si>
    <t>ProtConn (June 2018)</t>
  </si>
  <si>
    <t>A1</t>
  </si>
  <si>
    <t>No_C</t>
  </si>
  <si>
    <t>General increase of PA coverage</t>
  </si>
  <si>
    <t>B1</t>
  </si>
  <si>
    <t>Permeability of the unprotected lands in between PAs</t>
  </si>
  <si>
    <t>B3</t>
  </si>
  <si>
    <t>No specific priority other than PA management effectiveness</t>
  </si>
  <si>
    <t>NRU</t>
  </si>
  <si>
    <t>Priority*</t>
  </si>
  <si>
    <t>C_priority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</si>
  <si>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</si>
  <si>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</si>
  <si>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</si>
  <si>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</si>
  <si>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</si>
  <si>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</si>
  <si>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</si>
  <si>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Manu'a Islands Marine</t>
  </si>
  <si>
    <t xml:space="preserve"> Yes</t>
  </si>
  <si>
    <t>No</t>
  </si>
  <si>
    <t>National Park of American Samoa - Ta'u</t>
  </si>
  <si>
    <t>National Park of American Samoa - Tutuila</t>
  </si>
  <si>
    <t>Rose Atoll</t>
  </si>
  <si>
    <t>Rose Atoll Marine</t>
  </si>
  <si>
    <t>Swain's Atoll</t>
  </si>
  <si>
    <t>Swain's Atoll Marine</t>
  </si>
  <si>
    <t>Aitutaki</t>
  </si>
  <si>
    <t>Atiu</t>
  </si>
  <si>
    <t>Mangaia</t>
  </si>
  <si>
    <t>Miti'aro Island</t>
  </si>
  <si>
    <t>Proposed Central Pacific World Heritage Site</t>
  </si>
  <si>
    <t>Suwarrow Atoll Marine</t>
  </si>
  <si>
    <t>Suwarrow Atoll National Park</t>
  </si>
  <si>
    <t>Takitumu Conservation Area, Rarotonga</t>
  </si>
  <si>
    <t>Takutea Marine</t>
  </si>
  <si>
    <t>Takutea Wildlife Sanctuary</t>
  </si>
  <si>
    <t>Colo-i-Suva Reserve</t>
  </si>
  <si>
    <t>East Kadavu</t>
  </si>
  <si>
    <t>East Kadavu Passage</t>
  </si>
  <si>
    <t>Gau Highlands</t>
  </si>
  <si>
    <t>Yes</t>
  </si>
  <si>
    <t>Gau Marine</t>
  </si>
  <si>
    <t>Greater Tomaniivi</t>
  </si>
  <si>
    <t>Hatana Island</t>
  </si>
  <si>
    <t>Kabara - Fulaga Coastal Vesi Forest</t>
  </si>
  <si>
    <t>Kibobo Islet</t>
  </si>
  <si>
    <t>Koroyanitu / Vaturu</t>
  </si>
  <si>
    <t>Laucala Island</t>
  </si>
  <si>
    <t>Monuriki Island</t>
  </si>
  <si>
    <t>Mount Kasi</t>
  </si>
  <si>
    <t>Mount Korobaba and Waimanu Watershed</t>
  </si>
  <si>
    <t>Mount Navotuvotu</t>
  </si>
  <si>
    <t>Mount Sorolevu</t>
  </si>
  <si>
    <t>Nabukelevu</t>
  </si>
  <si>
    <t>Naicobocobo Dry Forests</t>
  </si>
  <si>
    <t>Nakauvadra Range</t>
  </si>
  <si>
    <t>Nakorotubu Forest</t>
  </si>
  <si>
    <t>Namenalala</t>
  </si>
  <si>
    <t>Namenelala Marine</t>
  </si>
  <si>
    <t>Namosi Highlands</t>
  </si>
  <si>
    <t>Nasigasiga</t>
  </si>
  <si>
    <t>Natewa/Tunuloa Peninsula</t>
  </si>
  <si>
    <t>Nausori Highlands</t>
  </si>
  <si>
    <t>Navua Gorge</t>
  </si>
  <si>
    <t>Northern Lau Marine</t>
  </si>
  <si>
    <t>Ogea</t>
  </si>
  <si>
    <t>Ovalau Highlands</t>
  </si>
  <si>
    <t>Rairaimatuku Highlands</t>
  </si>
  <si>
    <t>Ringgold Islands</t>
  </si>
  <si>
    <t>Ringgold Islands Marine</t>
  </si>
  <si>
    <t>Rotuma</t>
  </si>
  <si>
    <t>Serua Forest Wilderness</t>
  </si>
  <si>
    <t>Sovi Basin</t>
  </si>
  <si>
    <t>Taveuni Highlands</t>
  </si>
  <si>
    <t>Taveuni Marine</t>
  </si>
  <si>
    <t>Udu Point</t>
  </si>
  <si>
    <t>Vanua Masi Islet</t>
  </si>
  <si>
    <t>Vanua Masi Marine</t>
  </si>
  <si>
    <t>Vatu-i-Ra</t>
  </si>
  <si>
    <t>Vatu-i-Ra Marine</t>
  </si>
  <si>
    <t>Vatuvara</t>
  </si>
  <si>
    <t>Viti Levu Southern Highlands</t>
  </si>
  <si>
    <t>Vuaqava Island</t>
  </si>
  <si>
    <t>Vunivia Catchment</t>
  </si>
  <si>
    <t>Wailevu/Dreketi Highlands</t>
  </si>
  <si>
    <t>Wailotu / Nabukelevu Bat Caves</t>
  </si>
  <si>
    <t>Waisali Dakua National Trust Forest</t>
  </si>
  <si>
    <t>West Kadavu Marine</t>
  </si>
  <si>
    <t>Yadua Taba Island</t>
  </si>
  <si>
    <t>Apataki, Arutua et Kaukura (Îles Palliser)</t>
  </si>
  <si>
    <t>Bora Bora</t>
  </si>
  <si>
    <t>Clipperton</t>
  </si>
  <si>
    <t>Clipperton Marine</t>
  </si>
  <si>
    <t>Crêtes et pentes du Mont Marau</t>
  </si>
  <si>
    <t>Fangataufa</t>
  </si>
  <si>
    <t>Fatu Hiva</t>
  </si>
  <si>
    <t>Fatu Huku</t>
  </si>
  <si>
    <t>Fatu Huku Marine</t>
  </si>
  <si>
    <t>Hatu iti</t>
  </si>
  <si>
    <t>Hatu Iti Marine</t>
  </si>
  <si>
    <t>Hatuta'a</t>
  </si>
  <si>
    <t>Hatuta'a Marine</t>
  </si>
  <si>
    <t>Hiva Oa</t>
  </si>
  <si>
    <t>Huahine</t>
  </si>
  <si>
    <t>Ilots rocheux de Rapa et Marotiri</t>
  </si>
  <si>
    <t>Ilots rocheux de Ua Huka</t>
  </si>
  <si>
    <t>Ilots rocheux de Ua Pou</t>
  </si>
  <si>
    <t>Kauehi</t>
  </si>
  <si>
    <t>Kauehi Marine</t>
  </si>
  <si>
    <t>Makatea</t>
  </si>
  <si>
    <t>Mangareva</t>
  </si>
  <si>
    <t>Mangareva Marin</t>
  </si>
  <si>
    <t>Manuae, Motu One et Maupihaa</t>
  </si>
  <si>
    <t>Manui, Kamaka, Makaroa</t>
  </si>
  <si>
    <t>Maria</t>
  </si>
  <si>
    <t>Maria Marine</t>
  </si>
  <si>
    <t>Marotiri Marine</t>
  </si>
  <si>
    <t>Marquesas Marin</t>
  </si>
  <si>
    <t>Moorea</t>
  </si>
  <si>
    <t>Morane</t>
  </si>
  <si>
    <t>Morane Marine</t>
  </si>
  <si>
    <t>Moruroa</t>
  </si>
  <si>
    <t>Moruroa Marine</t>
  </si>
  <si>
    <t>Motane (Mohotani)</t>
  </si>
  <si>
    <t>Motane (Mohotani) Marine</t>
  </si>
  <si>
    <t>Motu de l'ouest et du sud de Rangiroa</t>
  </si>
  <si>
    <t>Niau</t>
  </si>
  <si>
    <t>Niau Marine</t>
  </si>
  <si>
    <t>Nord-ouest de Nuku Hiva</t>
  </si>
  <si>
    <t>Nuku Hiva</t>
  </si>
  <si>
    <t>Pentes du mont Hiro de Raivavae</t>
  </si>
  <si>
    <t>Raiatea</t>
  </si>
  <si>
    <t>Raiatea Marine</t>
  </si>
  <si>
    <t>Raivavae</t>
  </si>
  <si>
    <t>Rangiroa Marine</t>
  </si>
  <si>
    <t>Rapa</t>
  </si>
  <si>
    <t>Rapa Marine</t>
  </si>
  <si>
    <t>Reitoru</t>
  </si>
  <si>
    <t>Rimatara</t>
  </si>
  <si>
    <t>Rurutu Island</t>
  </si>
  <si>
    <t>Tahaa</t>
  </si>
  <si>
    <t>Tahanea</t>
  </si>
  <si>
    <t>Tahiti</t>
  </si>
  <si>
    <t>Tahuata</t>
  </si>
  <si>
    <t>Temoe</t>
  </si>
  <si>
    <t>Temoe Marin</t>
  </si>
  <si>
    <t>Tenararo</t>
  </si>
  <si>
    <t>Tetiaroa</t>
  </si>
  <si>
    <t>Tetiaroa, Moorea et Tahiti Marine</t>
  </si>
  <si>
    <t>Tikehau</t>
  </si>
  <si>
    <t>Tikehau Marine</t>
  </si>
  <si>
    <t>Tubuai Island</t>
  </si>
  <si>
    <t>Ua Huka</t>
  </si>
  <si>
    <t>Vallée de Avera</t>
  </si>
  <si>
    <t>Vallée de la Papenoo</t>
  </si>
  <si>
    <t>Vallée d'Opunohu</t>
  </si>
  <si>
    <t>Vallées Maruapo, Papehue, Hopuetamai et Orofero</t>
  </si>
  <si>
    <t>Guam (to USA)</t>
  </si>
  <si>
    <t>Cocos Island, Guam</t>
  </si>
  <si>
    <t>Guam National Wildlife Refuge</t>
  </si>
  <si>
    <t>Mahlac Caves</t>
  </si>
  <si>
    <t>Abariranga (Canton) Island</t>
  </si>
  <si>
    <t>Enderbury Island</t>
  </si>
  <si>
    <t>Flint Island</t>
  </si>
  <si>
    <t>Flint Island Marine</t>
  </si>
  <si>
    <t>Kiritimati (Christmas Island)</t>
  </si>
  <si>
    <t>Kiritimati (Christmas Island) Marine</t>
  </si>
  <si>
    <t>Kotabu and Nabini Islet</t>
  </si>
  <si>
    <t>Malden Island</t>
  </si>
  <si>
    <t>Malden Island Marine</t>
  </si>
  <si>
    <t>McKean Island</t>
  </si>
  <si>
    <t>McKean Island Marine</t>
  </si>
  <si>
    <t>Millenium (Caroline) Island</t>
  </si>
  <si>
    <t>Millenium (Caroline) Island Marine</t>
  </si>
  <si>
    <t>Nikumaroro (Gardner Island)</t>
  </si>
  <si>
    <t>Orona Atoll (Hull Island)</t>
  </si>
  <si>
    <t>Orona Atoll (Hull Island) Marine</t>
  </si>
  <si>
    <t>Pacific, Eastern Central 13 - Marine</t>
  </si>
  <si>
    <t>Phoenix Islands Marine</t>
  </si>
  <si>
    <t>Rawaki (Phoenix Island)</t>
  </si>
  <si>
    <t>Starbuck Island</t>
  </si>
  <si>
    <t>Starbuck Island Marine</t>
  </si>
  <si>
    <t>Tabuaeran (Fanning Island)</t>
  </si>
  <si>
    <t>Teirio Atoll</t>
  </si>
  <si>
    <t>Teraina (Washington Island)</t>
  </si>
  <si>
    <t>Teraina Marine</t>
  </si>
  <si>
    <t>Vostok Island</t>
  </si>
  <si>
    <t>Vostok Island Marine</t>
  </si>
  <si>
    <t>Bikar Atoll</t>
  </si>
  <si>
    <t>Bikar Atoll Marine</t>
  </si>
  <si>
    <t>Bokak Atoll</t>
  </si>
  <si>
    <t>Bokak Atoll Marine</t>
  </si>
  <si>
    <t>Enewetok Atoll</t>
  </si>
  <si>
    <t>Enewetok Atoll Marine</t>
  </si>
  <si>
    <t>Jaluit Atoll Conservation Area</t>
  </si>
  <si>
    <t>Kabin Meto</t>
  </si>
  <si>
    <t>Mili Atoll</t>
  </si>
  <si>
    <t>Northeast Islets, Majuro Atoll</t>
  </si>
  <si>
    <t>Northern Ratak</t>
  </si>
  <si>
    <t>Southern Ralik</t>
  </si>
  <si>
    <t>Southern Ratak</t>
  </si>
  <si>
    <t>Taka Atoll</t>
  </si>
  <si>
    <t>Taka Atoll Marine</t>
  </si>
  <si>
    <t>Micronesia, Federated States of</t>
  </si>
  <si>
    <t>Ahnd Island Conservation Area</t>
  </si>
  <si>
    <t>Dalipebinaw School Forest Reserve</t>
  </si>
  <si>
    <t>East Fayu</t>
  </si>
  <si>
    <t>East Fayu Marine</t>
  </si>
  <si>
    <t>East Yap Harbor Marine</t>
  </si>
  <si>
    <t>Edienleng / Pohn Tehnmei Ridge</t>
  </si>
  <si>
    <t>Fais Limestone Forest</t>
  </si>
  <si>
    <t>Fefan Forest</t>
  </si>
  <si>
    <t>Finkol Terminalia Forest</t>
  </si>
  <si>
    <t>Gaferut (Faiyew) Island</t>
  </si>
  <si>
    <t>Gaferut Island Marine</t>
  </si>
  <si>
    <t>Kosrae Upland Forest</t>
  </si>
  <si>
    <t>Lepinsed Madoledihmw</t>
  </si>
  <si>
    <t>Marbaa Forest</t>
  </si>
  <si>
    <t>Mount Winipot / Tol South</t>
  </si>
  <si>
    <t>Muenon FW Marsh</t>
  </si>
  <si>
    <t>Mwoakilloa</t>
  </si>
  <si>
    <t>Namwanan Marine</t>
  </si>
  <si>
    <t>Nan Pailong</t>
  </si>
  <si>
    <t>Ngulu Atoll</t>
  </si>
  <si>
    <t>North Namonuito Atoll</t>
  </si>
  <si>
    <t>Northern Yap Channels and Mangroves</t>
  </si>
  <si>
    <t>Northwest Sorol Islands</t>
  </si>
  <si>
    <t>Nukanap Freshwater Marsh</t>
  </si>
  <si>
    <t>Olimarao Atoll</t>
  </si>
  <si>
    <t>Onei Island</t>
  </si>
  <si>
    <t>Oneop Island / Nomoi Flying Fox ABS</t>
  </si>
  <si>
    <t>Oroluk</t>
  </si>
  <si>
    <t>Pacific, Western Central 2 - Marine</t>
  </si>
  <si>
    <t>Pata Island</t>
  </si>
  <si>
    <t>Pigelo Island</t>
  </si>
  <si>
    <t>Piig Satawal</t>
  </si>
  <si>
    <t>Pohndollap Ridge</t>
  </si>
  <si>
    <t>Pohnpei Watershed Forest Reserve</t>
  </si>
  <si>
    <t>Polle Island</t>
  </si>
  <si>
    <t>Pou Bay</t>
  </si>
  <si>
    <t>Sapore</t>
  </si>
  <si>
    <t>Satowan</t>
  </si>
  <si>
    <t>Senpehn-Lehdau Mangroves</t>
  </si>
  <si>
    <t>South Weno Ridge</t>
  </si>
  <si>
    <t>Southern Kitti Reef</t>
  </si>
  <si>
    <t>Southwest Pulap</t>
  </si>
  <si>
    <t>Temwen Island</t>
  </si>
  <si>
    <t>Tomil Marsh/Mangrove</t>
  </si>
  <si>
    <t>Tonoas Forest</t>
  </si>
  <si>
    <t>Totiw</t>
  </si>
  <si>
    <t>Ulithi Atoll</t>
  </si>
  <si>
    <t>Uman Island</t>
  </si>
  <si>
    <t>Utwa-Walung Conservation Area</t>
  </si>
  <si>
    <t>West Puluwat</t>
  </si>
  <si>
    <t>Wiac-Sroanef Coastal Area</t>
  </si>
  <si>
    <t>Wichap-Einup-Peitiw-Nukanap Marine</t>
  </si>
  <si>
    <t>Wiya Swiftlet Cave</t>
  </si>
  <si>
    <t>Wolouna, Ahnd Atoll</t>
  </si>
  <si>
    <t>Yap Island</t>
  </si>
  <si>
    <t>Yela River Watershed</t>
  </si>
  <si>
    <t>Yela-Okat Terminalia/Mangrove</t>
  </si>
  <si>
    <t>Yinuf / Gaalil / Luech Mangrove</t>
  </si>
  <si>
    <t>New Caledonia (to France)</t>
  </si>
  <si>
    <t>Aoupinié</t>
  </si>
  <si>
    <t>Bassin des Loyautï¿½</t>
  </si>
  <si>
    <t>Boulinda</t>
  </si>
  <si>
    <t>Bwa Opana</t>
  </si>
  <si>
    <t>Cï¿½te Nord-est Marin</t>
  </si>
  <si>
    <t>Dent de Saint-Vincent</t>
  </si>
  <si>
    <t>District de Wetr à Lifou</t>
  </si>
  <si>
    <t>Entre les monts Cidoa et Bwa Bwi</t>
  </si>
  <si>
    <t>Entre les monts Nakada et Do</t>
  </si>
  <si>
    <t>Entre les monts Rembaï et Canala</t>
  </si>
  <si>
    <t>Entre Table Unio et Farino</t>
  </si>
  <si>
    <t>Forêt Plate</t>
  </si>
  <si>
    <t>Goro Até et haute vallée de la rivière Tchamba</t>
  </si>
  <si>
    <t>Goro Jé et haute vallée de la rivière Amoa</t>
  </si>
  <si>
    <t>Grand Koum</t>
  </si>
  <si>
    <t>Grand Lagon Nord Marin</t>
  </si>
  <si>
    <t>Grand Lagon Sud Marin</t>
  </si>
  <si>
    <t>Grand Sud Marin</t>
  </si>
  <si>
    <t>Hautes vallées des rivières Néaoua, Koua et Kouaoua</t>
  </si>
  <si>
    <t>ï¿½le Hunter Marin</t>
  </si>
  <si>
    <t>ï¿½le Kotomo Marin</t>
  </si>
  <si>
    <t>ï¿½le Matthew Marin</t>
  </si>
  <si>
    <t>ï¿½le Walpole Marin</t>
  </si>
  <si>
    <t>ï¿½lot Amï¿½dï¿½e</t>
  </si>
  <si>
    <t>ï¿½lot Goï¿½lands</t>
  </si>
  <si>
    <t>ï¿½lot Mï¿½ba</t>
  </si>
  <si>
    <t>ï¿½lot Mï¿½bo</t>
  </si>
  <si>
    <t>ï¿½lot Signal</t>
  </si>
  <si>
    <t>ï¿½lot Tï¿½nia</t>
  </si>
  <si>
    <t>ï¿½lots de Poindimiï¿½ Marin</t>
  </si>
  <si>
    <t>Île de Yandé</t>
  </si>
  <si>
    <t>Île d'Ouvéa</t>
  </si>
  <si>
    <t>Île Hunter</t>
  </si>
  <si>
    <t>Île Kotomo</t>
  </si>
  <si>
    <t>Île Matthew</t>
  </si>
  <si>
    <t>Île Walpole</t>
  </si>
  <si>
    <t>Îles des récifs Bampton et Chesterfield</t>
  </si>
  <si>
    <t>Îlots de Poindimié</t>
  </si>
  <si>
    <t>Îlots du lagon sud</t>
  </si>
  <si>
    <t>Îlots du Nord-Ouest</t>
  </si>
  <si>
    <t>Massif de Koniambo</t>
  </si>
  <si>
    <t>Massif des Lèvres</t>
  </si>
  <si>
    <t>Massif du Mé Kanin, Sphinx et Arago</t>
  </si>
  <si>
    <t>Massif du Panié</t>
  </si>
  <si>
    <t>Mé Maoya</t>
  </si>
  <si>
    <t>Pacific, Western Central 5 - Marine</t>
  </si>
  <si>
    <t>Pic Ningua</t>
  </si>
  <si>
    <t>Plaine des Lacs</t>
  </si>
  <si>
    <t>Port Boisé</t>
  </si>
  <si>
    <t>Presqu'île de Pindaï</t>
  </si>
  <si>
    <t>Prokoméo</t>
  </si>
  <si>
    <t>Provincial de Thy Territorial Park</t>
  </si>
  <si>
    <t>Récifs d'Entrecasteaux</t>
  </si>
  <si>
    <t>Rï¿½cifs Bampton et Chesterfield Marin</t>
  </si>
  <si>
    <t>Rï¿½cifs d'Entrecasteaux Marin</t>
  </si>
  <si>
    <t>Voh Marine</t>
  </si>
  <si>
    <t>Niue (to New Zealand)</t>
  </si>
  <si>
    <t>Huvalu and environs</t>
  </si>
  <si>
    <t>Northern Mariana Islands (to USA)</t>
  </si>
  <si>
    <t>Aguiguan Island and Naftan Rock</t>
  </si>
  <si>
    <t>Alamagan Island</t>
  </si>
  <si>
    <t>Guguan Island</t>
  </si>
  <si>
    <t>Guguan Island Marine</t>
  </si>
  <si>
    <t>Northern Saipan</t>
  </si>
  <si>
    <t>Rota</t>
  </si>
  <si>
    <t>Sarigan Island</t>
  </si>
  <si>
    <t>Tinian Island</t>
  </si>
  <si>
    <t>Topachau-Susupe-Kagman</t>
  </si>
  <si>
    <t>Uracus</t>
  </si>
  <si>
    <t>Uracus Marine</t>
  </si>
  <si>
    <t>Arawe</t>
  </si>
  <si>
    <t>Baining Mountains</t>
  </si>
  <si>
    <t>Bismarck Sea</t>
  </si>
  <si>
    <t>Buin</t>
  </si>
  <si>
    <t>Bulu</t>
  </si>
  <si>
    <t>Cape St George (Last Corner)</t>
  </si>
  <si>
    <t>Central Manus</t>
  </si>
  <si>
    <t>Djaul Island</t>
  </si>
  <si>
    <t>East Manus</t>
  </si>
  <si>
    <t>East Mengen</t>
  </si>
  <si>
    <t>Garu</t>
  </si>
  <si>
    <t>Gasmata</t>
  </si>
  <si>
    <t>Gloucester Volcanics</t>
  </si>
  <si>
    <t>Goodenough Mountains</t>
  </si>
  <si>
    <t>Kemp Welch River</t>
  </si>
  <si>
    <t>Kerevat-Toma</t>
  </si>
  <si>
    <t>Kimbe Bay Marine</t>
  </si>
  <si>
    <t>Kiriwina</t>
  </si>
  <si>
    <t>Kunua Plains and Mount Balbi</t>
  </si>
  <si>
    <t>Lavongai</t>
  </si>
  <si>
    <t>Lelet Plateau</t>
  </si>
  <si>
    <t>Madina</t>
  </si>
  <si>
    <t>Maybole</t>
  </si>
  <si>
    <t>M'buke and Purdy Islands</t>
  </si>
  <si>
    <t>Mount Elimbari</t>
  </si>
  <si>
    <t>Mussau</t>
  </si>
  <si>
    <t>Nakanai Central Pomio</t>
  </si>
  <si>
    <t>Ndrolowa</t>
  </si>
  <si>
    <t>Ninigo Islands</t>
  </si>
  <si>
    <t>Open Bay</t>
  </si>
  <si>
    <t>Pacific, Western Central 1 - Marine</t>
  </si>
  <si>
    <t>Pokili</t>
  </si>
  <si>
    <t>Rambutyo</t>
  </si>
  <si>
    <t>Southern Buka Hills</t>
  </si>
  <si>
    <t>Southern New Ireland Marine</t>
  </si>
  <si>
    <t>Telefomin</t>
  </si>
  <si>
    <t>Tench Island</t>
  </si>
  <si>
    <t>Tench Marine</t>
  </si>
  <si>
    <t>Tigak Islands and Reef</t>
  </si>
  <si>
    <t>Tong</t>
  </si>
  <si>
    <t>Tsoi Island</t>
  </si>
  <si>
    <t>West Torricelli Mountains</t>
  </si>
  <si>
    <t>Whiteman Range</t>
  </si>
  <si>
    <t>Pitcairn Islands (to UK)</t>
  </si>
  <si>
    <t>Ducie Island</t>
  </si>
  <si>
    <t>Henderson Island</t>
  </si>
  <si>
    <t>Oeno Island</t>
  </si>
  <si>
    <t>Pitcairn Island</t>
  </si>
  <si>
    <t>Aleipata Marine Protected Area</t>
  </si>
  <si>
    <t>Apia Catchments</t>
  </si>
  <si>
    <t>Central Savaii Rainforest</t>
  </si>
  <si>
    <t>Eastern Upolu Craters</t>
  </si>
  <si>
    <t>Lake Lanotoo National Park</t>
  </si>
  <si>
    <t>O Le Pupu-Pu'e National Park</t>
  </si>
  <si>
    <t>Saanapu-Sataoa Mangrove Forest / Safata Marine Protected Area</t>
  </si>
  <si>
    <t>Uafato-Tiavea Forest</t>
  </si>
  <si>
    <t>Alu</t>
  </si>
  <si>
    <t>Are'Are Maramasike</t>
  </si>
  <si>
    <t>Arosi Wetlands</t>
  </si>
  <si>
    <t>Bellona</t>
  </si>
  <si>
    <t>East Makira</t>
  </si>
  <si>
    <t>East Rennell</t>
  </si>
  <si>
    <t>Fauro Island and Islets</t>
  </si>
  <si>
    <t>Gela</t>
  </si>
  <si>
    <t>Gizo</t>
  </si>
  <si>
    <t>Guadalcanal Watersheds</t>
  </si>
  <si>
    <t>Kolombangara Marine</t>
  </si>
  <si>
    <t>Kolombangara Upland Forest</t>
  </si>
  <si>
    <t>Malaita Highlands</t>
  </si>
  <si>
    <t>Marovo</t>
  </si>
  <si>
    <t>Mborokua Island</t>
  </si>
  <si>
    <t>Mount Gallego</t>
  </si>
  <si>
    <t>Mount Maetambe - Kolombangara River</t>
  </si>
  <si>
    <t>Mount Sasare Catchments</t>
  </si>
  <si>
    <t>Mufu Point</t>
  </si>
  <si>
    <t>Nendö and Tömotu Neo</t>
  </si>
  <si>
    <t>North New Georgia</t>
  </si>
  <si>
    <t>North-west Choiseul</t>
  </si>
  <si>
    <t>North-west Isabel</t>
  </si>
  <si>
    <t>North-west Vella Lavella</t>
  </si>
  <si>
    <t>Oroa (Phillip) Island</t>
  </si>
  <si>
    <t>Posarae Catchments</t>
  </si>
  <si>
    <t>Ranongga</t>
  </si>
  <si>
    <t>Rendova</t>
  </si>
  <si>
    <t>Roviana - Vonavona</t>
  </si>
  <si>
    <t>San Jorge Island</t>
  </si>
  <si>
    <t>South-east Choiseul</t>
  </si>
  <si>
    <t>Tetepare</t>
  </si>
  <si>
    <t>Tikopia - Fatutaka</t>
  </si>
  <si>
    <t>Tinakula</t>
  </si>
  <si>
    <t>Uki - Three Sisters</t>
  </si>
  <si>
    <t>Vanikoro</t>
  </si>
  <si>
    <t>West Pavuvu</t>
  </si>
  <si>
    <t>Tokelau (to New Zealand)</t>
  </si>
  <si>
    <t>Atafu</t>
  </si>
  <si>
    <t>Nukunonu</t>
  </si>
  <si>
    <t>Tokelau Marine</t>
  </si>
  <si>
    <t>'Ata Island</t>
  </si>
  <si>
    <t>Ata Island Marine</t>
  </si>
  <si>
    <t>Eua island</t>
  </si>
  <si>
    <t>Fonualei</t>
  </si>
  <si>
    <t>Fonualei Marine</t>
  </si>
  <si>
    <t>Hunga Ha'apai, Hunga Tonga Islands</t>
  </si>
  <si>
    <t>Late</t>
  </si>
  <si>
    <t>Maninita, Taula, Lualoli</t>
  </si>
  <si>
    <t>Niuafo'ou</t>
  </si>
  <si>
    <t>Tofua and Kao</t>
  </si>
  <si>
    <t>Vava'u Marine</t>
  </si>
  <si>
    <t>United States Minor Outlying Islands (to USA)</t>
  </si>
  <si>
    <t>Baker Island</t>
  </si>
  <si>
    <t>Howland and Baker Marine</t>
  </si>
  <si>
    <t>Howland Island</t>
  </si>
  <si>
    <t>Jarvis Island</t>
  </si>
  <si>
    <t>Jarvis Island Marine</t>
  </si>
  <si>
    <t>Johnston Atoll</t>
  </si>
  <si>
    <t>Johnston Atoll Marine</t>
  </si>
  <si>
    <t>Navassa</t>
  </si>
  <si>
    <t>Pacific, Eastern Central 10 - Marine</t>
  </si>
  <si>
    <t>Palmyra Atoll</t>
  </si>
  <si>
    <t>Palmyra Atoll Marine</t>
  </si>
  <si>
    <t>Wake Island</t>
  </si>
  <si>
    <t>Wake Island Marine</t>
  </si>
  <si>
    <t>Ambae</t>
  </si>
  <si>
    <t>Ambrym West</t>
  </si>
  <si>
    <t>Aneityum</t>
  </si>
  <si>
    <t>Epi</t>
  </si>
  <si>
    <t>Erromango</t>
  </si>
  <si>
    <t>Futuna</t>
  </si>
  <si>
    <t>Gaua</t>
  </si>
  <si>
    <t>Green Hill</t>
  </si>
  <si>
    <t>Homo Bay</t>
  </si>
  <si>
    <t>Loru</t>
  </si>
  <si>
    <t>Mota Lava</t>
  </si>
  <si>
    <t>Mount Tukusmera</t>
  </si>
  <si>
    <t>Neck of Malakula - Crab Bay</t>
  </si>
  <si>
    <t>North Efate</t>
  </si>
  <si>
    <t>North Pentecost</t>
  </si>
  <si>
    <t>Ringi Te Suh</t>
  </si>
  <si>
    <t>Rowa Reef Island</t>
  </si>
  <si>
    <t>Santo Mountain Chain</t>
  </si>
  <si>
    <t>Small Nambas</t>
  </si>
  <si>
    <t>South Maewo</t>
  </si>
  <si>
    <t>Tongoa - Laika</t>
  </si>
  <si>
    <t>Torres Islands</t>
  </si>
  <si>
    <t>Ureparapara</t>
  </si>
  <si>
    <t>Vanua Lava Marine</t>
  </si>
  <si>
    <t>Vanua Lava Mount Sereama</t>
  </si>
  <si>
    <t>Vatthe</t>
  </si>
  <si>
    <t>West Malo</t>
  </si>
  <si>
    <t>Wiawi</t>
  </si>
  <si>
    <t>Wallis and Futuna Islands (to France)</t>
  </si>
  <si>
    <t>Alofi</t>
  </si>
  <si>
    <t>Futuna Marine</t>
  </si>
  <si>
    <t xml:space="preserve">IBA in Danger? </t>
  </si>
  <si>
    <t>AZE site?</t>
  </si>
  <si>
    <t>GEF #5517</t>
  </si>
  <si>
    <t>Concept Approved</t>
  </si>
  <si>
    <t>GEF #9486</t>
  </si>
  <si>
    <t>GEF #9847</t>
  </si>
  <si>
    <t>some of this may cover marine areas</t>
  </si>
  <si>
    <t>GEF Project ID</t>
  </si>
  <si>
    <t>Implementing Agency</t>
  </si>
  <si>
    <t>PA increase?</t>
  </si>
  <si>
    <t>Area to be added (km2)</t>
  </si>
  <si>
    <t>UNDP</t>
  </si>
  <si>
    <t>N/a</t>
  </si>
  <si>
    <t>UN Environment</t>
  </si>
  <si>
    <t>Terrestrial</t>
  </si>
  <si>
    <t>All except Areas important for ES</t>
  </si>
  <si>
    <t>Marine</t>
  </si>
  <si>
    <t>FAO</t>
  </si>
  <si>
    <t>All Qualitative Elements</t>
  </si>
  <si>
    <t>All except Ecological Representation and Areas important for ES</t>
  </si>
  <si>
    <t>All except Ecological Representation and Areas important for biodiversity</t>
  </si>
  <si>
    <t>All except Connectivity</t>
  </si>
  <si>
    <t>All except Areas important for biodiversity and Connectivity</t>
  </si>
  <si>
    <t>All except Ecological Representation and Equitably managed</t>
  </si>
  <si>
    <t>T (or M)</t>
  </si>
  <si>
    <t>Effectively managed</t>
  </si>
  <si>
    <t>All except Equitably managed</t>
  </si>
  <si>
    <t>International Union for Conservation of Nature</t>
  </si>
  <si>
    <t>Effectively managed; Integration</t>
  </si>
  <si>
    <t>All except Areas important for biodiversity and Equitably managed</t>
  </si>
  <si>
    <t>Type of new PA (T/M)</t>
  </si>
  <si>
    <t># of qualitative elements potentially benefitting</t>
  </si>
  <si>
    <t>Qualitative Elements</t>
  </si>
  <si>
    <t>Ecoregion Name (terrestrial)</t>
  </si>
  <si>
    <t>% of ecoregion in sub-region*</t>
  </si>
  <si>
    <t xml:space="preserve"> % protected globally 
(Jan 2019)</t>
  </si>
  <si>
    <t>Admiralty Islands lowland rain forests</t>
  </si>
  <si>
    <t>Carolines tropical moist forests</t>
  </si>
  <si>
    <t>Cook Islands tropical moist forests</t>
  </si>
  <si>
    <t>Eastern Micronesia tropical moist forests</t>
  </si>
  <si>
    <t>Fiji tropical dry forests</t>
  </si>
  <si>
    <t>Fiji tropical moist forests</t>
  </si>
  <si>
    <t>Huon Peninsula montane rain forests</t>
  </si>
  <si>
    <t>Louisiade Archipelago rain forests</t>
  </si>
  <si>
    <t>Marianas tropical dry forests</t>
  </si>
  <si>
    <t>Marquesas tropical moist forests</t>
  </si>
  <si>
    <t>New Britain-New Ireland lowland rain forests</t>
  </si>
  <si>
    <t>New Britain-New Ireland montane rain forests</t>
  </si>
  <si>
    <t>New Caledonia dry forests</t>
  </si>
  <si>
    <t>New Caledonia rain forests</t>
  </si>
  <si>
    <t>Palau tropical moist forests</t>
  </si>
  <si>
    <t>Samoan tropical moist forests</t>
  </si>
  <si>
    <t>Society Islands tropical moist forests</t>
  </si>
  <si>
    <t>Solomon Islands rain forests</t>
  </si>
  <si>
    <t>Southeastern Papuan rain forests</t>
  </si>
  <si>
    <t>Tongan tropical moist forests</t>
  </si>
  <si>
    <t>Trobriand Islands rain forests</t>
  </si>
  <si>
    <t>Tuamotu tropical moist forests</t>
  </si>
  <si>
    <t>Tubuai tropical moist forests</t>
  </si>
  <si>
    <t>Vanuatu rain forests</t>
  </si>
  <si>
    <t>Yap tropical dry forests</t>
  </si>
  <si>
    <t>Central Polynesian tropical moist forests</t>
  </si>
  <si>
    <t>Western Polynesian tropical moist forests</t>
  </si>
  <si>
    <t>Trans Fly savanna and grasslands</t>
  </si>
  <si>
    <t>Central Range montane rain forests</t>
  </si>
  <si>
    <t>Northern New Guinea lowland rain and freshwater swamp forests</t>
  </si>
  <si>
    <t>Southern New Guinea freshwater swamp forests</t>
  </si>
  <si>
    <t>Southern New Guinea lowland rain forests</t>
  </si>
  <si>
    <t>Central Range sub-alpine grasslands</t>
  </si>
  <si>
    <t>Northern New Guinea montane rain forests</t>
  </si>
  <si>
    <t>Northwestern Hawaii scrub</t>
  </si>
  <si>
    <t>New Guinea mangroves</t>
  </si>
  <si>
    <t>Sulawesi lowland rain forests</t>
  </si>
  <si>
    <t>Ecoregion Name (marine)</t>
  </si>
  <si>
    <t>East Caroline Islands</t>
  </si>
  <si>
    <t>Fiji Islands</t>
  </si>
  <si>
    <t>Line Islands</t>
  </si>
  <si>
    <t>Mariana Islands</t>
  </si>
  <si>
    <t>Marquesas</t>
  </si>
  <si>
    <t>Phoenix/Tokelau/Northern Cook Islands</t>
  </si>
  <si>
    <t>Rapa-Pitcairn</t>
  </si>
  <si>
    <t>Society Islands</t>
  </si>
  <si>
    <t>Solomon Archipelago</t>
  </si>
  <si>
    <t>Solomon Sea</t>
  </si>
  <si>
    <t>Southeast Papua New Guinea</t>
  </si>
  <si>
    <t>Southern Cook/Austral Islands</t>
  </si>
  <si>
    <t>Tonga Islands</t>
  </si>
  <si>
    <t>Tuamotus</t>
  </si>
  <si>
    <t>West Caroline Islands</t>
  </si>
  <si>
    <t>Samoa Islands</t>
  </si>
  <si>
    <t>Gilbert/Ellis Islands</t>
  </si>
  <si>
    <t>Gulf of Papua</t>
  </si>
  <si>
    <t>Arafura Sea</t>
  </si>
  <si>
    <t>Hawaii</t>
  </si>
  <si>
    <t>Papua</t>
  </si>
  <si>
    <t>Coral Sea</t>
  </si>
  <si>
    <t>Torres Strait Northern Great Barrier Reef</t>
  </si>
  <si>
    <t>Arnhem Coast to Gulf of Carpenteria</t>
  </si>
  <si>
    <t>Greater Antilles</t>
  </si>
  <si>
    <t>*parts of ecoregions occurring in disputed territories, joint regime areas, or areas with overlapping claims have not been included</t>
  </si>
  <si>
    <t xml:space="preserve">follow up on the PIFs for all related Biodiversity projects and how we can link the outputs and outcomes to the Targets 11 and 12 and revise our status. </t>
  </si>
  <si>
    <t xml:space="preserve">Socio-economic assessments on the economic value of biodiversity on the different island groups of Tonga </t>
  </si>
  <si>
    <t>Areas important for biodiversity; Effectively managed; Equitably managed; Integration</t>
  </si>
  <si>
    <t>Ecological Representation; Areas important for biodiversity; Effectively managed; Equitably managed</t>
  </si>
  <si>
    <t>Effectively managed; Equitably managed; Connectivity; Integration</t>
  </si>
  <si>
    <t>Ecological Representation; Effectively managed; Equitably managed; Integration</t>
  </si>
  <si>
    <t>Equitably managed</t>
  </si>
  <si>
    <t>Effectively managed; Equitably managed; Integration</t>
  </si>
  <si>
    <t>Effectively managed; Equitably managed</t>
  </si>
  <si>
    <t>NBSAP target</t>
  </si>
  <si>
    <r>
      <t>Net NBSAP contribution (km</t>
    </r>
    <r>
      <rPr>
        <b/>
        <vertAlign val="superscript"/>
        <sz val="11"/>
        <rFont val="Calibri"/>
        <family val="2"/>
        <scheme val="minor"/>
      </rPr>
      <t>2</t>
    </r>
    <r>
      <rPr>
        <b/>
        <sz val="11"/>
        <rFont val="Calibri"/>
        <family val="2"/>
        <scheme val="minor"/>
      </rPr>
      <t>) by 2020</t>
    </r>
  </si>
  <si>
    <t>Target will be met if GEF projects completed</t>
  </si>
  <si>
    <t>Pelagic province (marine)</t>
  </si>
  <si>
    <t>% in sub-region*</t>
  </si>
  <si>
    <t>Equatorial Pacific</t>
  </si>
  <si>
    <t>Southwest Pacific</t>
  </si>
  <si>
    <t>South Central Pacific</t>
  </si>
  <si>
    <t>North Central Pacific</t>
  </si>
  <si>
    <t>Indonesian Through-Flow</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</si>
</sst>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7" x14ac:knownFonts="1">
    <font>
      <sz val="11"/>
      <color theme="1"/>
      <name val="Calibri"/>
      <family val="2"/>
      <scheme val="minor"/>
    </font>
    <font>
      <b/>
      <sz val="11"/>
      <color theme="1"/>
      <name val="Calibri"/>
      <family val="2"/>
      <scheme val="minor"/>
    </font>
    <font>
      <b/>
      <sz val="11"/>
      <name val="Calibri"/>
      <family val="2"/>
    </font>
    <font>
      <b/>
      <sz val="11"/>
      <color theme="1"/>
      <name val="Calibri"/>
      <family val="2"/>
    </font>
    <font>
      <sz val="11"/>
      <color theme="1"/>
      <name val="Calibri"/>
      <family val="2"/>
      <scheme val="minor"/>
    </font>
    <font>
      <b/>
      <vertAlign val="superscript"/>
      <sz val="11"/>
      <color theme="1"/>
      <name val="Calibri"/>
      <family val="2"/>
      <scheme val="minor"/>
    </font>
    <font>
      <b/>
      <sz val="11"/>
      <name val="Calibri"/>
      <family val="2"/>
      <scheme val="minor"/>
    </font>
    <font>
      <sz val="11"/>
      <name val="Calibri"/>
      <family val="2"/>
    </font>
    <font>
      <b/>
      <vertAlign val="superscript"/>
      <sz val="11"/>
      <name val="Calibri"/>
      <family val="2"/>
    </font>
    <font>
      <sz val="11"/>
      <color theme="1"/>
      <name val="Calibri"/>
      <family val="2"/>
    </font>
    <font>
      <sz val="11"/>
      <name val="Calibri"/>
      <family val="2"/>
      <scheme val="minor"/>
    </font>
    <font>
      <sz val="10"/>
      <color theme="1"/>
      <name val="Calibri"/>
      <family val="2"/>
      <scheme val="minor"/>
    </font>
    <font>
      <u/>
      <sz val="11"/>
      <color theme="10"/>
      <name val="Calibri"/>
      <family val="2"/>
      <scheme val="minor"/>
    </font>
    <font>
      <sz val="10"/>
      <color theme="1"/>
      <name val="Calibri"/>
      <family val="2"/>
    </font>
    <font>
      <vertAlign val="superscript"/>
      <sz val="11"/>
      <color theme="1"/>
      <name val="Calibri"/>
      <family val="2"/>
      <scheme val="minor"/>
    </font>
    <font>
      <b/>
      <sz val="10"/>
      <color theme="1"/>
      <name val="Calibri"/>
      <family val="2"/>
      <scheme val="minor"/>
    </font>
    <font>
      <sz val="10"/>
      <color theme="1"/>
      <name val="Symbol"/>
      <family val="1"/>
      <charset val="2"/>
    </font>
    <font>
      <sz val="10"/>
      <name val="Calibri"/>
      <family val="2"/>
      <scheme val="minor"/>
    </font>
    <font>
      <b/>
      <vertAlign val="superscript"/>
      <sz val="11"/>
      <name val="Calibri"/>
      <family val="2"/>
      <scheme val="minor"/>
    </font>
    <font>
      <b/>
      <sz val="11"/>
      <color rgb="FFFF0000"/>
      <name val="Calibri"/>
      <family val="2"/>
    </font>
    <font>
      <b/>
      <sz val="11"/>
      <color rgb="FFFF0000"/>
      <name val="Calibri"/>
      <family val="2"/>
      <scheme val="minor"/>
    </font>
    <font>
      <sz val="11"/>
      <color rgb="FF000000"/>
      <name val="Calibri"/>
      <family val="2"/>
    </font>
    <font>
      <b/>
      <sz val="11"/>
      <color rgb="FF000000"/>
      <name val="Calibri"/>
      <family val="2"/>
    </font>
    <font>
      <sz val="10"/>
      <color rgb="FF000000"/>
      <name val="Calibri"/>
      <family val="2"/>
    </font>
    <font>
      <u/>
      <sz val="10"/>
      <color rgb="FF0000FF"/>
      <name val="Calibri"/>
      <family val="2"/>
    </font>
    <font>
      <u/>
      <sz val="10"/>
      <color theme="10"/>
      <name val="Calibri"/>
      <family val="2"/>
      <scheme val="minor"/>
    </font>
    <font>
      <sz val="10"/>
      <color indexed="8"/>
      <name val="Calibri"/>
      <family val="2"/>
    </font>
    <font>
      <sz val="10"/>
      <color rgb="FFFF0000"/>
      <name val="Calibri"/>
      <family val="2"/>
      <scheme val="minor"/>
    </font>
    <font>
      <sz val="10"/>
      <name val="Calibri"/>
      <family val="2"/>
    </font>
    <font>
      <u/>
      <sz val="10"/>
      <name val="Calibri"/>
      <family val="2"/>
    </font>
    <font>
      <sz val="11"/>
      <color rgb="FF333333"/>
      <name val="Calibri"/>
      <family val="2"/>
      <scheme val="minor"/>
    </font>
    <font>
      <sz val="10"/>
      <color rgb="FF333333"/>
      <name val="Calibri"/>
      <family val="2"/>
      <scheme val="minor"/>
    </font>
    <font>
      <i/>
      <sz val="11"/>
      <color theme="1"/>
      <name val="Calibri"/>
      <family val="2"/>
      <scheme val="minor"/>
    </font>
    <font>
      <u/>
      <sz val="11"/>
      <color rgb="FF000000"/>
      <name val="Calibri"/>
      <family val="2"/>
    </font>
    <font>
      <u/>
      <sz val="11"/>
      <color rgb="FF0000FF"/>
      <name val="Calibri"/>
      <family val="2"/>
    </font>
    <font>
      <u/>
      <sz val="11"/>
      <color rgb="FF165878"/>
      <name val="Calibri"/>
      <family val="2"/>
    </font>
    <font>
      <u/>
      <sz val="11"/>
      <color rgb="FF175778"/>
      <name val="Calibri"/>
      <family val="2"/>
    </font>
  </fonts>
  <fills count="25">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92D050"/>
        <bgColor indexed="64"/>
      </patternFill>
    </fill>
    <fill>
      <patternFill patternType="solid">
        <fgColor rgb="FFFF0000"/>
        <bgColor rgb="FF000000"/>
      </patternFill>
    </fill>
    <fill>
      <patternFill patternType="solid">
        <fgColor theme="6" tint="0.39997558519241921"/>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00B0F0"/>
        <bgColor indexed="64"/>
      </patternFill>
    </fill>
    <fill>
      <patternFill patternType="solid">
        <fgColor theme="9" tint="0.59999389629810485"/>
        <bgColor indexed="64"/>
      </patternFill>
    </fill>
    <fill>
      <patternFill patternType="solid">
        <fgColor rgb="FF00B05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2" fillId="0" borderId="0" applyNumberFormat="0" applyFill="0" applyBorder="0" applyAlignment="0" applyProtection="0"/>
    <xf numFmtId="43" fontId="4" fillId="0" borderId="0" applyFont="0" applyFill="0" applyBorder="0" applyAlignment="0" applyProtection="0"/>
  </cellStyleXfs>
  <cellXfs count="401">
    <xf numFmtId="0" fontId="0" fillId="0" borderId="0" xfId="0"/>
    <xf numFmtId="0" fontId="0" fillId="0" borderId="0" xfId="0" applyFill="1" applyBorder="1" applyAlignment="1">
      <alignment vertical="center"/>
    </xf>
    <xf numFmtId="0" fontId="0" fillId="0" borderId="0" xfId="0" applyAlignment="1"/>
    <xf numFmtId="0" fontId="0" fillId="0" borderId="0" xfId="0" applyAlignment="1">
      <alignment wrapText="1"/>
    </xf>
    <xf numFmtId="0" fontId="0" fillId="0" borderId="0" xfId="0" applyFont="1" applyFill="1" applyBorder="1" applyAlignment="1"/>
    <xf numFmtId="0" fontId="0" fillId="0" borderId="0" xfId="0" applyFont="1"/>
    <xf numFmtId="0" fontId="7" fillId="0" borderId="0" xfId="0" applyFont="1" applyFill="1" applyBorder="1" applyAlignment="1">
      <alignment horizontal="center"/>
    </xf>
    <xf numFmtId="0" fontId="0"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0" borderId="0" xfId="0" applyFont="1" applyAlignment="1">
      <alignment vertical="center" wrapText="1"/>
    </xf>
    <xf numFmtId="0" fontId="0" fillId="0" borderId="0" xfId="0" applyFill="1" applyAlignment="1">
      <alignment vertical="center"/>
    </xf>
    <xf numFmtId="0" fontId="11" fillId="0" borderId="0" xfId="0" applyFont="1" applyAlignment="1">
      <alignment vertical="center"/>
    </xf>
    <xf numFmtId="0" fontId="0" fillId="0" borderId="0" xfId="0" applyBorder="1" applyAlignment="1">
      <alignment vertical="center"/>
    </xf>
    <xf numFmtId="0" fontId="0" fillId="0" borderId="0" xfId="0" applyFont="1" applyAlignment="1">
      <alignment vertical="center"/>
    </xf>
    <xf numFmtId="0" fontId="0" fillId="0" borderId="0" xfId="0" applyFill="1"/>
    <xf numFmtId="0" fontId="3" fillId="0" borderId="14" xfId="0" applyFont="1" applyFill="1" applyBorder="1" applyAlignment="1">
      <alignment horizontal="left" vertical="center" wrapText="1"/>
    </xf>
    <xf numFmtId="3" fontId="1" fillId="0" borderId="11" xfId="0" applyNumberFormat="1" applyFont="1" applyFill="1" applyBorder="1" applyAlignment="1">
      <alignment horizontal="center" vertical="center" wrapText="1"/>
    </xf>
    <xf numFmtId="3" fontId="1" fillId="0" borderId="12"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wrapText="1"/>
    </xf>
    <xf numFmtId="3" fontId="6" fillId="0" borderId="12"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3" fontId="1" fillId="0" borderId="11" xfId="0" applyNumberFormat="1" applyFont="1" applyBorder="1" applyAlignment="1">
      <alignment horizontal="center" vertical="center" wrapText="1"/>
    </xf>
    <xf numFmtId="3" fontId="6" fillId="0" borderId="13" xfId="0" applyNumberFormat="1" applyFont="1" applyBorder="1" applyAlignment="1">
      <alignment horizontal="center" vertical="center" wrapText="1"/>
    </xf>
    <xf numFmtId="3" fontId="6" fillId="0" borderId="14" xfId="0" applyNumberFormat="1" applyFont="1" applyBorder="1" applyAlignment="1">
      <alignment horizontal="center" vertical="center" wrapText="1"/>
    </xf>
    <xf numFmtId="164" fontId="6" fillId="0" borderId="14" xfId="0" applyNumberFormat="1" applyFont="1" applyBorder="1" applyAlignment="1">
      <alignment horizontal="center" vertical="center" wrapText="1"/>
    </xf>
    <xf numFmtId="0" fontId="0" fillId="0" borderId="15" xfId="0" applyFont="1" applyFill="1" applyBorder="1" applyAlignment="1"/>
    <xf numFmtId="3" fontId="0" fillId="0" borderId="7" xfId="0" applyNumberFormat="1" applyFill="1" applyBorder="1" applyAlignment="1">
      <alignment horizontal="center"/>
    </xf>
    <xf numFmtId="3" fontId="0" fillId="0" borderId="0" xfId="0" applyNumberFormat="1" applyFill="1" applyBorder="1" applyAlignment="1">
      <alignment horizontal="center"/>
    </xf>
    <xf numFmtId="164" fontId="0" fillId="0" borderId="4" xfId="0" applyNumberFormat="1" applyBorder="1" applyAlignment="1">
      <alignment horizontal="center"/>
    </xf>
    <xf numFmtId="0" fontId="10" fillId="0" borderId="7" xfId="0" applyFont="1" applyFill="1" applyBorder="1"/>
    <xf numFmtId="3" fontId="10" fillId="0" borderId="0" xfId="0" applyNumberFormat="1" applyFont="1" applyFill="1" applyBorder="1"/>
    <xf numFmtId="3" fontId="10" fillId="0" borderId="4" xfId="0" applyNumberFormat="1" applyFont="1" applyFill="1" applyBorder="1" applyAlignment="1">
      <alignment horizontal="center"/>
    </xf>
    <xf numFmtId="3" fontId="0" fillId="0" borderId="7" xfId="0" applyNumberFormat="1" applyBorder="1" applyAlignment="1">
      <alignment horizontal="center"/>
    </xf>
    <xf numFmtId="3" fontId="10" fillId="0" borderId="4" xfId="0" applyNumberFormat="1" applyFont="1" applyBorder="1" applyAlignment="1">
      <alignment horizontal="center"/>
    </xf>
    <xf numFmtId="3" fontId="10" fillId="0" borderId="15" xfId="0" applyNumberFormat="1" applyFont="1" applyBorder="1" applyAlignment="1">
      <alignment horizontal="center"/>
    </xf>
    <xf numFmtId="164" fontId="10" fillId="0" borderId="15" xfId="0" applyNumberFormat="1" applyFont="1" applyBorder="1" applyAlignment="1">
      <alignment horizontal="center"/>
    </xf>
    <xf numFmtId="0" fontId="10" fillId="0" borderId="7" xfId="0" applyFont="1" applyFill="1" applyBorder="1" applyAlignment="1">
      <alignment horizontal="center"/>
    </xf>
    <xf numFmtId="3" fontId="10" fillId="0" borderId="0" xfId="0" applyNumberFormat="1" applyFont="1" applyFill="1" applyBorder="1" applyAlignment="1">
      <alignment horizontal="center"/>
    </xf>
    <xf numFmtId="9" fontId="10" fillId="0" borderId="7" xfId="0" applyNumberFormat="1" applyFont="1" applyFill="1" applyBorder="1" applyAlignment="1">
      <alignment horizontal="center"/>
    </xf>
    <xf numFmtId="3" fontId="6" fillId="0" borderId="0" xfId="0" applyNumberFormat="1" applyFont="1" applyFill="1" applyBorder="1" applyAlignment="1">
      <alignment horizontal="center"/>
    </xf>
    <xf numFmtId="0" fontId="1" fillId="0" borderId="16" xfId="0" applyFont="1" applyFill="1" applyBorder="1" applyAlignment="1"/>
    <xf numFmtId="0" fontId="3" fillId="0" borderId="14" xfId="0" applyFont="1" applyFill="1" applyBorder="1" applyAlignment="1">
      <alignment horizontal="center" vertical="center" wrapText="1"/>
    </xf>
    <xf numFmtId="165" fontId="1" fillId="0" borderId="11" xfId="0"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3" fontId="2" fillId="0" borderId="11" xfId="0" applyNumberFormat="1" applyFont="1" applyFill="1" applyBorder="1" applyAlignment="1">
      <alignment horizontal="center" vertical="center" wrapText="1"/>
    </xf>
    <xf numFmtId="3" fontId="2" fillId="0" borderId="12" xfId="0" applyNumberFormat="1" applyFont="1" applyFill="1" applyBorder="1" applyAlignment="1">
      <alignment horizontal="center" vertical="center" wrapText="1"/>
    </xf>
    <xf numFmtId="3" fontId="2" fillId="0" borderId="13" xfId="0" applyNumberFormat="1" applyFont="1" applyFill="1" applyBorder="1" applyAlignment="1">
      <alignment horizontal="center" vertical="center" wrapText="1"/>
    </xf>
    <xf numFmtId="165" fontId="0" fillId="0" borderId="7" xfId="0" applyNumberFormat="1" applyFont="1" applyFill="1" applyBorder="1" applyAlignment="1">
      <alignment horizontal="center" wrapText="1"/>
    </xf>
    <xf numFmtId="165" fontId="0" fillId="0" borderId="0" xfId="0" applyNumberFormat="1" applyBorder="1" applyAlignment="1">
      <alignment horizontal="center" wrapText="1"/>
    </xf>
    <xf numFmtId="9" fontId="9" fillId="0" borderId="7" xfId="0" applyNumberFormat="1" applyFont="1" applyFill="1" applyBorder="1" applyAlignment="1">
      <alignment horizontal="center"/>
    </xf>
    <xf numFmtId="0" fontId="9" fillId="0" borderId="0" xfId="0" applyFont="1" applyFill="1" applyBorder="1" applyAlignment="1">
      <alignment horizontal="center"/>
    </xf>
    <xf numFmtId="3" fontId="9" fillId="0" borderId="4" xfId="0" applyNumberFormat="1" applyFont="1" applyFill="1" applyBorder="1" applyAlignment="1">
      <alignment horizontal="center"/>
    </xf>
    <xf numFmtId="3" fontId="21" fillId="0" borderId="7" xfId="0" applyNumberFormat="1" applyFont="1" applyFill="1" applyBorder="1" applyAlignment="1">
      <alignment horizontal="center" wrapText="1"/>
    </xf>
    <xf numFmtId="3" fontId="21" fillId="0" borderId="0" xfId="0" applyNumberFormat="1" applyFont="1" applyFill="1" applyBorder="1" applyAlignment="1">
      <alignment horizontal="center" wrapText="1"/>
    </xf>
    <xf numFmtId="164" fontId="9" fillId="0" borderId="4" xfId="0" applyNumberFormat="1" applyFont="1" applyFill="1" applyBorder="1" applyAlignment="1">
      <alignment horizontal="center"/>
    </xf>
    <xf numFmtId="3" fontId="9" fillId="0" borderId="15" xfId="0" applyNumberFormat="1" applyFont="1" applyFill="1" applyBorder="1" applyAlignment="1">
      <alignment horizontal="center"/>
    </xf>
    <xf numFmtId="3" fontId="0" fillId="0" borderId="0" xfId="0" applyNumberFormat="1" applyBorder="1" applyAlignment="1">
      <alignment horizontal="center"/>
    </xf>
    <xf numFmtId="9" fontId="9" fillId="0" borderId="0" xfId="0" applyNumberFormat="1" applyFont="1" applyFill="1" applyBorder="1" applyAlignment="1">
      <alignment horizontal="center"/>
    </xf>
    <xf numFmtId="165" fontId="0" fillId="0" borderId="0" xfId="0" applyNumberFormat="1" applyBorder="1" applyAlignment="1">
      <alignment horizontal="center"/>
    </xf>
    <xf numFmtId="3" fontId="21" fillId="0" borderId="7" xfId="0" applyNumberFormat="1" applyFont="1" applyFill="1" applyBorder="1" applyAlignment="1">
      <alignment horizontal="center"/>
    </xf>
    <xf numFmtId="3" fontId="21" fillId="0" borderId="0" xfId="0" applyNumberFormat="1" applyFont="1" applyFill="1" applyBorder="1" applyAlignment="1">
      <alignment horizontal="center"/>
    </xf>
    <xf numFmtId="3" fontId="9" fillId="0" borderId="0" xfId="0" applyNumberFormat="1" applyFont="1" applyFill="1" applyBorder="1" applyAlignment="1">
      <alignment horizontal="center"/>
    </xf>
    <xf numFmtId="0" fontId="3" fillId="0" borderId="0" xfId="0" applyFont="1" applyFill="1" applyBorder="1" applyAlignment="1">
      <alignment horizontal="center"/>
    </xf>
    <xf numFmtId="0" fontId="1" fillId="5" borderId="10" xfId="0" applyFont="1" applyFill="1" applyBorder="1"/>
    <xf numFmtId="0" fontId="0" fillId="5" borderId="2" xfId="0" applyFill="1" applyBorder="1"/>
    <xf numFmtId="0" fontId="0" fillId="5" borderId="2" xfId="0" applyFill="1" applyBorder="1" applyAlignment="1"/>
    <xf numFmtId="0" fontId="0" fillId="5" borderId="3" xfId="0" applyFill="1" applyBorder="1"/>
    <xf numFmtId="0" fontId="11" fillId="0" borderId="0" xfId="0" applyFont="1" applyFill="1" applyBorder="1" applyAlignment="1"/>
    <xf numFmtId="165" fontId="13" fillId="0" borderId="0" xfId="0" applyNumberFormat="1" applyFont="1" applyFill="1" applyBorder="1" applyAlignment="1">
      <alignment horizontal="left"/>
    </xf>
    <xf numFmtId="0" fontId="9" fillId="0" borderId="0" xfId="0" applyFont="1" applyFill="1" applyBorder="1" applyAlignment="1"/>
    <xf numFmtId="0" fontId="13" fillId="0" borderId="0" xfId="0" applyFont="1" applyFill="1" applyBorder="1" applyAlignment="1">
      <alignment wrapText="1"/>
    </xf>
    <xf numFmtId="0" fontId="0" fillId="0" borderId="0" xfId="0" applyFill="1" applyBorder="1" applyAlignment="1"/>
    <xf numFmtId="0" fontId="23" fillId="0" borderId="0" xfId="0" applyFont="1" applyFill="1" applyBorder="1" applyAlignment="1">
      <alignment horizontal="left"/>
    </xf>
    <xf numFmtId="4" fontId="9" fillId="0" borderId="0" xfId="0" applyNumberFormat="1" applyFont="1" applyFill="1" applyBorder="1" applyAlignment="1">
      <alignment horizontal="center"/>
    </xf>
    <xf numFmtId="0" fontId="24" fillId="0" borderId="0" xfId="1" applyFont="1" applyFill="1" applyBorder="1" applyAlignment="1">
      <alignment horizontal="left"/>
    </xf>
    <xf numFmtId="3" fontId="23" fillId="0" borderId="0" xfId="0" applyNumberFormat="1" applyFont="1" applyFill="1" applyBorder="1" applyAlignment="1">
      <alignment horizontal="left"/>
    </xf>
    <xf numFmtId="0" fontId="23" fillId="0" borderId="0" xfId="0" applyFont="1" applyFill="1" applyBorder="1" applyAlignment="1">
      <alignment wrapText="1"/>
    </xf>
    <xf numFmtId="3" fontId="7" fillId="0" borderId="0" xfId="0" applyNumberFormat="1" applyFont="1" applyFill="1" applyBorder="1" applyAlignment="1">
      <alignment horizontal="center"/>
    </xf>
    <xf numFmtId="0" fontId="25" fillId="0" borderId="0" xfId="1" applyNumberFormat="1" applyFont="1" applyFill="1" applyBorder="1" applyAlignment="1" applyProtection="1">
      <alignment horizontal="left"/>
    </xf>
    <xf numFmtId="0" fontId="13" fillId="0" borderId="0" xfId="0" applyFont="1" applyFill="1" applyBorder="1" applyAlignment="1">
      <alignment horizontal="left"/>
    </xf>
    <xf numFmtId="0" fontId="13" fillId="0" borderId="0" xfId="0" applyFont="1" applyFill="1" applyBorder="1" applyAlignment="1">
      <alignment horizontal="left" wrapText="1"/>
    </xf>
    <xf numFmtId="0" fontId="11" fillId="0" borderId="0" xfId="0" applyFont="1" applyFill="1" applyBorder="1" applyAlignment="1">
      <alignment wrapText="1"/>
    </xf>
    <xf numFmtId="0" fontId="24" fillId="0" borderId="0" xfId="1" applyFont="1" applyFill="1" applyBorder="1" applyAlignment="1"/>
    <xf numFmtId="0" fontId="23" fillId="0" borderId="0" xfId="0" applyFont="1" applyFill="1" applyBorder="1" applyAlignment="1"/>
    <xf numFmtId="0" fontId="25" fillId="0" borderId="0" xfId="1" applyFont="1" applyFill="1" applyBorder="1" applyAlignment="1" applyProtection="1">
      <alignment horizontal="left"/>
    </xf>
    <xf numFmtId="0" fontId="23" fillId="0" borderId="0" xfId="0" applyFont="1" applyFill="1" applyBorder="1" applyAlignment="1">
      <alignment horizontal="left" wrapText="1"/>
    </xf>
    <xf numFmtId="9" fontId="7" fillId="0" borderId="0" xfId="0" applyNumberFormat="1" applyFont="1" applyFill="1" applyBorder="1" applyAlignment="1">
      <alignment horizontal="center"/>
    </xf>
    <xf numFmtId="0" fontId="28" fillId="0" borderId="0" xfId="0" applyFont="1" applyFill="1" applyBorder="1" applyAlignment="1">
      <alignment horizontal="right" wrapText="1"/>
    </xf>
    <xf numFmtId="3" fontId="9" fillId="0" borderId="0" xfId="0" applyNumberFormat="1" applyFont="1" applyFill="1" applyBorder="1" applyAlignment="1"/>
    <xf numFmtId="0" fontId="29" fillId="0" borderId="0" xfId="1" applyFont="1" applyFill="1" applyBorder="1" applyAlignment="1">
      <alignment horizontal="left"/>
    </xf>
    <xf numFmtId="0" fontId="28" fillId="0" borderId="0" xfId="0" applyFont="1" applyFill="1" applyBorder="1" applyAlignment="1">
      <alignment wrapText="1"/>
    </xf>
    <xf numFmtId="0" fontId="0" fillId="0" borderId="0" xfId="0" applyBorder="1" applyAlignment="1"/>
    <xf numFmtId="0" fontId="0" fillId="0" borderId="0" xfId="0" applyBorder="1" applyAlignment="1">
      <alignment horizontal="left"/>
    </xf>
    <xf numFmtId="3" fontId="1" fillId="0" borderId="0" xfId="0" applyNumberFormat="1" applyFont="1" applyAlignment="1">
      <alignment horizontal="center"/>
    </xf>
    <xf numFmtId="0" fontId="0" fillId="5" borderId="2" xfId="0" applyFill="1" applyBorder="1" applyAlignment="1">
      <alignment wrapText="1"/>
    </xf>
    <xf numFmtId="0" fontId="0" fillId="0" borderId="0" xfId="0" applyBorder="1" applyAlignment="1">
      <alignment wrapText="1"/>
    </xf>
    <xf numFmtId="0" fontId="28" fillId="0" borderId="0" xfId="0" applyFont="1" applyFill="1" applyBorder="1" applyAlignment="1">
      <alignment horizontal="center" wrapText="1"/>
    </xf>
    <xf numFmtId="0" fontId="23" fillId="0" borderId="0" xfId="0" applyFont="1" applyFill="1" applyBorder="1" applyAlignment="1">
      <alignment horizontal="center"/>
    </xf>
    <xf numFmtId="0" fontId="28" fillId="0" borderId="0" xfId="0" applyFont="1" applyFill="1" applyBorder="1" applyAlignment="1">
      <alignment horizontal="center"/>
    </xf>
    <xf numFmtId="0" fontId="13" fillId="0" borderId="0" xfId="0" applyFont="1" applyFill="1" applyBorder="1" applyAlignment="1">
      <alignment horizontal="center"/>
    </xf>
    <xf numFmtId="3" fontId="19" fillId="0" borderId="0" xfId="0" applyNumberFormat="1" applyFont="1" applyFill="1" applyBorder="1" applyAlignment="1">
      <alignment horizontal="center"/>
    </xf>
    <xf numFmtId="0" fontId="9" fillId="0" borderId="10" xfId="0" applyFont="1" applyFill="1" applyBorder="1" applyAlignment="1">
      <alignment wrapText="1"/>
    </xf>
    <xf numFmtId="3" fontId="9" fillId="0" borderId="2" xfId="0" applyNumberFormat="1" applyFont="1" applyFill="1" applyBorder="1" applyAlignment="1">
      <alignment horizontal="center"/>
    </xf>
    <xf numFmtId="0" fontId="11" fillId="0" borderId="2" xfId="0" applyFont="1" applyFill="1" applyBorder="1" applyAlignment="1"/>
    <xf numFmtId="165" fontId="13" fillId="0" borderId="2" xfId="0" applyNumberFormat="1" applyFont="1" applyFill="1" applyBorder="1" applyAlignment="1">
      <alignment horizontal="left"/>
    </xf>
    <xf numFmtId="0" fontId="9" fillId="0" borderId="2" xfId="0" applyFont="1" applyFill="1" applyBorder="1" applyAlignment="1"/>
    <xf numFmtId="0" fontId="13" fillId="0" borderId="2" xfId="0" applyFont="1" applyFill="1" applyBorder="1" applyAlignment="1">
      <alignment wrapText="1"/>
    </xf>
    <xf numFmtId="0" fontId="0" fillId="0" borderId="2" xfId="0" applyFill="1" applyBorder="1" applyAlignment="1"/>
    <xf numFmtId="4" fontId="13" fillId="0" borderId="3" xfId="0" applyNumberFormat="1" applyFont="1" applyFill="1" applyBorder="1" applyAlignment="1">
      <alignment horizontal="left" wrapText="1"/>
    </xf>
    <xf numFmtId="0" fontId="9" fillId="0" borderId="7" xfId="0" applyFont="1" applyFill="1" applyBorder="1" applyAlignment="1"/>
    <xf numFmtId="4" fontId="13" fillId="0" borderId="4" xfId="0" applyNumberFormat="1" applyFont="1" applyFill="1" applyBorder="1" applyAlignment="1">
      <alignment horizontal="left" wrapText="1"/>
    </xf>
    <xf numFmtId="0" fontId="21" fillId="0" borderId="7" xfId="0" applyFont="1" applyFill="1" applyBorder="1" applyAlignment="1">
      <alignment horizontal="left"/>
    </xf>
    <xf numFmtId="3" fontId="23" fillId="0" borderId="4" xfId="0" applyNumberFormat="1" applyFont="1" applyFill="1" applyBorder="1" applyAlignment="1">
      <alignment horizontal="left" wrapText="1"/>
    </xf>
    <xf numFmtId="0" fontId="7" fillId="0" borderId="7" xfId="0" applyFont="1" applyFill="1" applyBorder="1" applyAlignment="1">
      <alignment horizontal="left"/>
    </xf>
    <xf numFmtId="0" fontId="9" fillId="0" borderId="4" xfId="0" applyFont="1" applyFill="1" applyBorder="1" applyAlignment="1">
      <alignment wrapText="1"/>
    </xf>
    <xf numFmtId="0" fontId="27" fillId="0" borderId="4" xfId="0" applyFont="1" applyFill="1" applyBorder="1" applyAlignment="1">
      <alignment wrapText="1"/>
    </xf>
    <xf numFmtId="0" fontId="11" fillId="0" borderId="4" xfId="0" applyFont="1" applyFill="1" applyBorder="1" applyAlignment="1">
      <alignment wrapText="1"/>
    </xf>
    <xf numFmtId="0" fontId="23" fillId="0" borderId="4" xfId="0" applyFont="1" applyFill="1" applyBorder="1" applyAlignment="1">
      <alignment wrapText="1"/>
    </xf>
    <xf numFmtId="0" fontId="13" fillId="0" borderId="4" xfId="0" applyFont="1" applyFill="1" applyBorder="1" applyAlignment="1">
      <alignment wrapText="1"/>
    </xf>
    <xf numFmtId="0" fontId="0" fillId="0" borderId="7" xfId="0" applyBorder="1" applyAlignment="1"/>
    <xf numFmtId="0" fontId="0" fillId="0" borderId="4" xfId="0" applyFill="1" applyBorder="1" applyAlignment="1">
      <alignment wrapText="1"/>
    </xf>
    <xf numFmtId="0" fontId="7" fillId="0" borderId="7" xfId="0" applyFont="1" applyFill="1" applyBorder="1" applyAlignment="1"/>
    <xf numFmtId="0" fontId="28" fillId="0" borderId="4" xfId="0" applyFont="1" applyFill="1" applyBorder="1" applyAlignment="1">
      <alignment wrapText="1"/>
    </xf>
    <xf numFmtId="0" fontId="0" fillId="0" borderId="4" xfId="0" applyFill="1" applyBorder="1" applyAlignment="1"/>
    <xf numFmtId="0" fontId="9" fillId="0" borderId="4" xfId="0" applyFont="1" applyFill="1" applyBorder="1" applyAlignment="1"/>
    <xf numFmtId="0" fontId="0" fillId="0" borderId="8" xfId="0" applyBorder="1" applyAlignment="1"/>
    <xf numFmtId="3" fontId="21" fillId="0" borderId="5" xfId="0" applyNumberFormat="1" applyFont="1" applyFill="1" applyBorder="1" applyAlignment="1">
      <alignment horizontal="center"/>
    </xf>
    <xf numFmtId="0" fontId="11" fillId="0" borderId="5" xfId="0" applyFont="1" applyFill="1" applyBorder="1" applyAlignment="1"/>
    <xf numFmtId="0" fontId="24" fillId="0" borderId="5" xfId="1" applyFont="1" applyFill="1" applyBorder="1" applyAlignment="1"/>
    <xf numFmtId="9" fontId="7" fillId="0" borderId="5" xfId="0" applyNumberFormat="1" applyFont="1" applyFill="1" applyBorder="1" applyAlignment="1">
      <alignment horizontal="center"/>
    </xf>
    <xf numFmtId="0" fontId="28" fillId="0" borderId="5" xfId="0" applyFont="1" applyFill="1" applyBorder="1" applyAlignment="1">
      <alignment horizontal="center" wrapText="1"/>
    </xf>
    <xf numFmtId="0" fontId="13" fillId="0" borderId="5" xfId="0" applyFont="1" applyFill="1" applyBorder="1" applyAlignment="1">
      <alignment wrapText="1"/>
    </xf>
    <xf numFmtId="3" fontId="0" fillId="0" borderId="5" xfId="0" applyNumberFormat="1" applyFill="1" applyBorder="1" applyAlignment="1">
      <alignment horizontal="center"/>
    </xf>
    <xf numFmtId="0" fontId="1" fillId="0" borderId="6" xfId="0" applyFont="1" applyFill="1" applyBorder="1" applyAlignment="1"/>
    <xf numFmtId="0" fontId="22" fillId="6" borderId="17" xfId="0" applyFont="1" applyFill="1" applyBorder="1" applyAlignment="1"/>
    <xf numFmtId="3" fontId="1" fillId="6" borderId="9" xfId="0" applyNumberFormat="1" applyFont="1" applyFill="1" applyBorder="1" applyAlignment="1">
      <alignment horizontal="center" wrapText="1"/>
    </xf>
    <xf numFmtId="0" fontId="1" fillId="6" borderId="9" xfId="0" applyFont="1" applyFill="1" applyBorder="1" applyAlignment="1"/>
    <xf numFmtId="0" fontId="1" fillId="6" borderId="9" xfId="0" applyFont="1" applyFill="1" applyBorder="1" applyAlignment="1">
      <alignment wrapText="1"/>
    </xf>
    <xf numFmtId="0" fontId="22" fillId="6" borderId="9" xfId="0" applyFont="1" applyFill="1" applyBorder="1" applyAlignment="1">
      <alignment wrapText="1"/>
    </xf>
    <xf numFmtId="0" fontId="1" fillId="6" borderId="9" xfId="0" applyFont="1" applyFill="1" applyBorder="1" applyAlignment="1">
      <alignment horizontal="center" wrapText="1"/>
    </xf>
    <xf numFmtId="0" fontId="1" fillId="6" borderId="9" xfId="0" applyFont="1" applyFill="1" applyBorder="1" applyAlignment="1">
      <alignment horizontal="left" wrapText="1"/>
    </xf>
    <xf numFmtId="0" fontId="1" fillId="6" borderId="18" xfId="0" applyFont="1" applyFill="1" applyBorder="1" applyAlignment="1">
      <alignment horizontal="left"/>
    </xf>
    <xf numFmtId="0" fontId="11" fillId="0" borderId="4" xfId="0" applyFont="1" applyBorder="1" applyAlignment="1">
      <alignment wrapText="1"/>
    </xf>
    <xf numFmtId="0" fontId="1" fillId="7" borderId="10" xfId="0" applyFont="1" applyFill="1" applyBorder="1"/>
    <xf numFmtId="0" fontId="0" fillId="7" borderId="2" xfId="0" applyFill="1" applyBorder="1"/>
    <xf numFmtId="0" fontId="0" fillId="7" borderId="2" xfId="0" applyFill="1" applyBorder="1" applyAlignment="1"/>
    <xf numFmtId="0" fontId="0" fillId="7" borderId="3" xfId="0" applyFill="1" applyBorder="1"/>
    <xf numFmtId="165" fontId="10" fillId="0" borderId="0" xfId="0" applyNumberFormat="1" applyFont="1" applyFill="1" applyBorder="1" applyAlignment="1">
      <alignment horizontal="center" wrapText="1"/>
    </xf>
    <xf numFmtId="0" fontId="11" fillId="0" borderId="0" xfId="0" applyFont="1" applyBorder="1" applyAlignment="1"/>
    <xf numFmtId="0" fontId="25" fillId="0" borderId="0" xfId="1" applyFont="1" applyBorder="1" applyAlignment="1" applyProtection="1">
      <alignment horizontal="left"/>
    </xf>
    <xf numFmtId="0" fontId="0" fillId="0" borderId="0" xfId="0" applyFont="1" applyBorder="1" applyAlignment="1">
      <alignment horizontal="center"/>
    </xf>
    <xf numFmtId="0" fontId="31" fillId="0" borderId="0" xfId="0" applyFont="1" applyFill="1" applyBorder="1" applyAlignment="1">
      <alignment horizontal="left" wrapText="1"/>
    </xf>
    <xf numFmtId="0" fontId="0" fillId="0" borderId="0" xfId="0" applyNumberFormat="1" applyFont="1" applyBorder="1" applyAlignment="1">
      <alignment horizontal="left" wrapText="1"/>
    </xf>
    <xf numFmtId="0" fontId="10" fillId="0" borderId="0" xfId="0" applyFont="1" applyBorder="1" applyAlignment="1">
      <alignment horizontal="center"/>
    </xf>
    <xf numFmtId="0" fontId="0" fillId="0" borderId="0" xfId="0" applyFont="1" applyBorder="1" applyAlignment="1">
      <alignment horizontal="left" wrapText="1"/>
    </xf>
    <xf numFmtId="0" fontId="24" fillId="8" borderId="0" xfId="1" applyFont="1" applyFill="1" applyBorder="1" applyAlignment="1">
      <alignment horizontal="left" wrapText="1"/>
    </xf>
    <xf numFmtId="0" fontId="11" fillId="0" borderId="0" xfId="0" applyFont="1" applyFill="1" applyBorder="1" applyAlignment="1">
      <alignment horizontal="center" wrapText="1"/>
    </xf>
    <xf numFmtId="0" fontId="10" fillId="0" borderId="0" xfId="0" applyFont="1" applyFill="1" applyBorder="1" applyAlignment="1">
      <alignment horizontal="center"/>
    </xf>
    <xf numFmtId="3" fontId="9" fillId="0" borderId="0" xfId="0" applyNumberFormat="1" applyFont="1" applyFill="1" applyBorder="1" applyAlignment="1">
      <alignment horizontal="center" wrapText="1"/>
    </xf>
    <xf numFmtId="0" fontId="24" fillId="0" borderId="0" xfId="1" applyFont="1" applyFill="1" applyBorder="1" applyAlignment="1">
      <alignment horizontal="left" wrapText="1"/>
    </xf>
    <xf numFmtId="0" fontId="11" fillId="0" borderId="0" xfId="0" applyFont="1" applyBorder="1" applyAlignment="1">
      <alignment horizontal="center" wrapText="1"/>
    </xf>
    <xf numFmtId="0" fontId="17" fillId="0" borderId="0" xfId="0" applyFont="1" applyFill="1" applyBorder="1" applyAlignment="1">
      <alignment wrapText="1"/>
    </xf>
    <xf numFmtId="3" fontId="10" fillId="0" borderId="0" xfId="0" applyNumberFormat="1" applyFont="1" applyFill="1" applyBorder="1" applyAlignment="1">
      <alignment horizontal="center" wrapText="1"/>
    </xf>
    <xf numFmtId="0" fontId="25" fillId="0" borderId="0" xfId="1" applyFont="1" applyBorder="1" applyAlignment="1">
      <alignment horizontal="left" wrapText="1"/>
    </xf>
    <xf numFmtId="0" fontId="17" fillId="0" borderId="0" xfId="0" applyFont="1" applyFill="1" applyBorder="1" applyAlignment="1">
      <alignment horizontal="left" wrapText="1"/>
    </xf>
    <xf numFmtId="0" fontId="11" fillId="0" borderId="0" xfId="0" applyFont="1" applyBorder="1" applyAlignment="1">
      <alignment horizontal="center"/>
    </xf>
    <xf numFmtId="165" fontId="9" fillId="0" borderId="0" xfId="0" applyNumberFormat="1" applyFont="1" applyFill="1" applyBorder="1" applyAlignment="1">
      <alignment horizontal="center" wrapText="1"/>
    </xf>
    <xf numFmtId="0" fontId="11" fillId="0" borderId="0" xfId="0" applyFont="1" applyBorder="1" applyAlignment="1">
      <alignment horizontal="left"/>
    </xf>
    <xf numFmtId="0" fontId="11" fillId="0" borderId="0" xfId="0" applyFont="1" applyBorder="1" applyAlignment="1">
      <alignment wrapText="1"/>
    </xf>
    <xf numFmtId="0" fontId="30" fillId="0" borderId="7" xfId="0" applyFont="1" applyFill="1" applyBorder="1" applyAlignment="1">
      <alignment horizontal="left" wrapText="1"/>
    </xf>
    <xf numFmtId="0" fontId="0" fillId="0" borderId="4" xfId="0" applyNumberFormat="1" applyFont="1" applyBorder="1" applyAlignment="1">
      <alignment horizontal="left" wrapText="1"/>
    </xf>
    <xf numFmtId="0" fontId="0" fillId="0" borderId="4" xfId="0" applyFont="1" applyBorder="1" applyAlignment="1">
      <alignment horizontal="left" wrapText="1"/>
    </xf>
    <xf numFmtId="0" fontId="0" fillId="0" borderId="7" xfId="0" applyFont="1" applyBorder="1" applyAlignment="1"/>
    <xf numFmtId="3" fontId="22" fillId="0" borderId="4" xfId="0" applyNumberFormat="1" applyFont="1" applyFill="1" applyBorder="1" applyAlignment="1">
      <alignment horizontal="left" wrapText="1"/>
    </xf>
    <xf numFmtId="0" fontId="0" fillId="0" borderId="4" xfId="0" applyFont="1" applyFill="1" applyBorder="1" applyAlignment="1">
      <alignment horizontal="left" wrapText="1"/>
    </xf>
    <xf numFmtId="0" fontId="0" fillId="0" borderId="4" xfId="0" applyBorder="1" applyAlignment="1">
      <alignment horizontal="left"/>
    </xf>
    <xf numFmtId="0" fontId="17" fillId="0" borderId="4" xfId="0" applyFont="1" applyFill="1" applyBorder="1" applyAlignment="1">
      <alignment wrapText="1"/>
    </xf>
    <xf numFmtId="0" fontId="11" fillId="0" borderId="0" xfId="0" applyFont="1" applyFill="1" applyBorder="1"/>
    <xf numFmtId="0" fontId="10" fillId="0" borderId="7" xfId="0" applyFont="1" applyFill="1" applyBorder="1" applyAlignment="1">
      <alignment horizontal="left"/>
    </xf>
    <xf numFmtId="0" fontId="0" fillId="0" borderId="4" xfId="0" applyBorder="1" applyAlignment="1"/>
    <xf numFmtId="0" fontId="10" fillId="0" borderId="7" xfId="0" applyFont="1" applyBorder="1" applyAlignment="1">
      <alignment wrapText="1"/>
    </xf>
    <xf numFmtId="0" fontId="27" fillId="0" borderId="4" xfId="0" applyFont="1" applyBorder="1" applyAlignment="1">
      <alignment horizontal="left" wrapText="1"/>
    </xf>
    <xf numFmtId="0" fontId="10" fillId="0" borderId="7" xfId="0" applyFont="1" applyFill="1" applyBorder="1" applyAlignment="1">
      <alignment wrapText="1"/>
    </xf>
    <xf numFmtId="0" fontId="0" fillId="0" borderId="7" xfId="0" applyFont="1" applyBorder="1" applyAlignment="1">
      <alignment wrapText="1"/>
    </xf>
    <xf numFmtId="0" fontId="0" fillId="0" borderId="4" xfId="0" applyBorder="1" applyAlignment="1">
      <alignment horizontal="left" wrapText="1"/>
    </xf>
    <xf numFmtId="165" fontId="20" fillId="0" borderId="0" xfId="0" applyNumberFormat="1" applyFont="1" applyBorder="1" applyAlignment="1">
      <alignment horizontal="center" wrapText="1"/>
    </xf>
    <xf numFmtId="0" fontId="0" fillId="0" borderId="0" xfId="0" applyAlignment="1">
      <alignment vertical="center" wrapText="1"/>
    </xf>
    <xf numFmtId="1" fontId="16" fillId="0" borderId="0" xfId="0" applyNumberFormat="1" applyFont="1" applyFill="1" applyBorder="1" applyAlignment="1">
      <alignment horizontal="left" vertical="center"/>
    </xf>
    <xf numFmtId="10" fontId="13" fillId="0" borderId="0" xfId="0" applyNumberFormat="1" applyFont="1" applyFill="1" applyBorder="1" applyAlignment="1">
      <alignment horizontal="left" vertical="center"/>
    </xf>
    <xf numFmtId="0" fontId="0" fillId="0" borderId="0" xfId="0" applyAlignment="1">
      <alignment horizontal="center" vertical="center" wrapText="1"/>
    </xf>
    <xf numFmtId="0" fontId="0" fillId="0" borderId="12" xfId="0" applyBorder="1" applyAlignment="1">
      <alignment vertical="center" wrapText="1"/>
    </xf>
    <xf numFmtId="0" fontId="1" fillId="4" borderId="12" xfId="0" applyFont="1" applyFill="1" applyBorder="1" applyAlignment="1">
      <alignment horizontal="center" vertical="center" wrapText="1"/>
    </xf>
    <xf numFmtId="0" fontId="1" fillId="4" borderId="12" xfId="0" applyFont="1" applyFill="1" applyBorder="1" applyAlignment="1">
      <alignment vertical="center" wrapText="1"/>
    </xf>
    <xf numFmtId="0" fontId="1" fillId="0" borderId="12" xfId="0" applyFont="1" applyFill="1" applyBorder="1" applyAlignment="1">
      <alignment vertical="center" wrapText="1"/>
    </xf>
    <xf numFmtId="0" fontId="0" fillId="0" borderId="5" xfId="0" applyBorder="1" applyAlignment="1">
      <alignment vertical="center"/>
    </xf>
    <xf numFmtId="0" fontId="0" fillId="0" borderId="5" xfId="0" applyFill="1" applyBorder="1" applyAlignment="1">
      <alignment vertical="center"/>
    </xf>
    <xf numFmtId="0" fontId="3" fillId="0" borderId="13" xfId="0" applyFont="1" applyBorder="1" applyAlignment="1">
      <alignment horizontal="left" vertical="center" wrapText="1"/>
    </xf>
    <xf numFmtId="0" fontId="0" fillId="0" borderId="4" xfId="0" applyBorder="1" applyAlignment="1">
      <alignment vertical="center"/>
    </xf>
    <xf numFmtId="0" fontId="0" fillId="0" borderId="6" xfId="0" applyBorder="1" applyAlignment="1">
      <alignment vertical="center"/>
    </xf>
    <xf numFmtId="4" fontId="0" fillId="0" borderId="0" xfId="0" applyNumberFormat="1" applyFill="1" applyAlignment="1">
      <alignment vertical="center"/>
    </xf>
    <xf numFmtId="0" fontId="1" fillId="0" borderId="0" xfId="0" applyFont="1" applyFill="1" applyAlignment="1">
      <alignment vertical="center"/>
    </xf>
    <xf numFmtId="0" fontId="6" fillId="9" borderId="12" xfId="0" applyNumberFormat="1" applyFont="1" applyFill="1" applyBorder="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Fill="1" applyAlignment="1">
      <alignment vertical="center"/>
    </xf>
    <xf numFmtId="4" fontId="11" fillId="0" borderId="0" xfId="0" applyNumberFormat="1" applyFont="1" applyFill="1" applyAlignment="1">
      <alignment vertical="center"/>
    </xf>
    <xf numFmtId="4" fontId="11" fillId="0" borderId="0" xfId="0" applyNumberFormat="1" applyFont="1" applyAlignment="1">
      <alignment vertical="center"/>
    </xf>
    <xf numFmtId="0" fontId="0" fillId="0" borderId="0" xfId="0" applyAlignment="1">
      <alignment horizontal="left" vertical="center"/>
    </xf>
    <xf numFmtId="4" fontId="0" fillId="0" borderId="0" xfId="0" applyNumberFormat="1" applyFill="1" applyAlignment="1">
      <alignment horizontal="left" vertical="center"/>
    </xf>
    <xf numFmtId="4" fontId="0" fillId="0" borderId="0" xfId="0" applyNumberFormat="1" applyAlignment="1">
      <alignment horizontal="left" vertical="center"/>
    </xf>
    <xf numFmtId="0" fontId="11" fillId="0" borderId="0" xfId="0" applyFont="1" applyAlignment="1">
      <alignment horizontal="left" vertical="center"/>
    </xf>
    <xf numFmtId="0" fontId="0" fillId="0" borderId="0" xfId="0" applyAlignment="1">
      <alignment horizontal="left" vertical="center" wrapText="1"/>
    </xf>
    <xf numFmtId="0" fontId="11" fillId="0" borderId="0" xfId="0" applyFont="1" applyAlignment="1">
      <alignment horizontal="left"/>
    </xf>
    <xf numFmtId="0" fontId="11" fillId="0" borderId="0" xfId="0" applyFont="1" applyAlignment="1">
      <alignment horizontal="left" vertical="center" wrapText="1"/>
    </xf>
    <xf numFmtId="0" fontId="10" fillId="0" borderId="4" xfId="0" applyNumberFormat="1" applyFont="1" applyFill="1" applyBorder="1" applyAlignment="1">
      <alignment vertical="center"/>
    </xf>
    <xf numFmtId="0" fontId="10" fillId="0" borderId="4" xfId="0" applyNumberFormat="1" applyFont="1" applyBorder="1" applyAlignment="1">
      <alignment vertical="center"/>
    </xf>
    <xf numFmtId="0" fontId="3" fillId="0" borderId="14" xfId="0" applyFont="1" applyFill="1" applyBorder="1" applyAlignment="1">
      <alignment horizontal="left" wrapText="1"/>
    </xf>
    <xf numFmtId="0" fontId="1" fillId="0" borderId="11" xfId="0" applyFont="1" applyFill="1" applyBorder="1" applyAlignment="1">
      <alignment horizontal="left" wrapText="1"/>
    </xf>
    <xf numFmtId="0" fontId="1" fillId="0" borderId="13" xfId="0" applyFont="1" applyFill="1" applyBorder="1" applyAlignment="1">
      <alignment horizontal="left" wrapText="1"/>
    </xf>
    <xf numFmtId="0" fontId="0" fillId="0" borderId="0" xfId="0" applyFont="1" applyFill="1" applyBorder="1" applyAlignment="1">
      <alignment horizontal="left" wrapText="1"/>
    </xf>
    <xf numFmtId="0" fontId="0" fillId="3" borderId="0" xfId="0" applyFont="1" applyFill="1" applyBorder="1" applyAlignment="1">
      <alignment horizontal="left" wrapText="1"/>
    </xf>
    <xf numFmtId="0" fontId="0" fillId="6" borderId="0" xfId="0" applyFont="1" applyFill="1" applyBorder="1" applyAlignment="1">
      <alignment horizontal="left" wrapText="1"/>
    </xf>
    <xf numFmtId="0" fontId="0" fillId="10" borderId="0" xfId="0" applyFont="1" applyFill="1" applyBorder="1" applyAlignment="1">
      <alignment horizontal="left" wrapText="1"/>
    </xf>
    <xf numFmtId="0" fontId="0" fillId="13" borderId="0" xfId="0" applyFont="1" applyFill="1" applyBorder="1" applyAlignment="1">
      <alignment horizontal="left" wrapText="1"/>
    </xf>
    <xf numFmtId="0" fontId="0" fillId="2" borderId="0" xfId="0" applyFont="1" applyFill="1" applyBorder="1" applyAlignment="1">
      <alignment horizontal="left" wrapText="1"/>
    </xf>
    <xf numFmtId="0" fontId="0" fillId="14" borderId="0" xfId="0" applyFont="1" applyFill="1" applyBorder="1" applyAlignment="1">
      <alignment horizontal="left" wrapText="1"/>
    </xf>
    <xf numFmtId="0" fontId="0" fillId="12" borderId="0" xfId="0" applyFont="1" applyFill="1" applyBorder="1" applyAlignment="1">
      <alignment horizontal="left" wrapText="1"/>
    </xf>
    <xf numFmtId="0" fontId="0" fillId="2" borderId="0" xfId="0" applyFont="1" applyFill="1" applyBorder="1" applyAlignment="1">
      <alignment horizontal="left"/>
    </xf>
    <xf numFmtId="0" fontId="10" fillId="14" borderId="0" xfId="0" applyFont="1" applyFill="1" applyBorder="1" applyAlignment="1">
      <alignment horizontal="left" wrapText="1"/>
    </xf>
    <xf numFmtId="3" fontId="1" fillId="0" borderId="9" xfId="0" applyNumberFormat="1" applyFont="1" applyBorder="1" applyAlignment="1">
      <alignment horizontal="center"/>
    </xf>
    <xf numFmtId="164" fontId="1" fillId="0" borderId="9" xfId="0" applyNumberFormat="1" applyFont="1" applyBorder="1" applyAlignment="1">
      <alignment horizontal="center"/>
    </xf>
    <xf numFmtId="0" fontId="1" fillId="0" borderId="9" xfId="0" applyFont="1" applyBorder="1"/>
    <xf numFmtId="164" fontId="6" fillId="0" borderId="16" xfId="0" applyNumberFormat="1" applyFont="1" applyFill="1" applyBorder="1" applyAlignment="1">
      <alignment horizontal="center"/>
    </xf>
    <xf numFmtId="0" fontId="1" fillId="4" borderId="12" xfId="0" quotePrefix="1" applyFont="1" applyFill="1" applyBorder="1" applyAlignment="1">
      <alignment horizontal="center" vertical="center" wrapText="1"/>
    </xf>
    <xf numFmtId="0" fontId="3" fillId="0" borderId="5" xfId="0" applyFont="1" applyFill="1" applyBorder="1" applyAlignment="1">
      <alignment horizontal="left" wrapText="1"/>
    </xf>
    <xf numFmtId="0" fontId="0" fillId="0" borderId="0" xfId="0" applyAlignment="1">
      <alignment horizontal="center"/>
    </xf>
    <xf numFmtId="0" fontId="0" fillId="0" borderId="0" xfId="0" applyBorder="1"/>
    <xf numFmtId="9" fontId="0" fillId="0" borderId="0" xfId="0" applyNumberFormat="1" applyAlignment="1">
      <alignment horizontal="center"/>
    </xf>
    <xf numFmtId="0" fontId="0" fillId="0" borderId="0" xfId="0" applyBorder="1" applyAlignment="1">
      <alignment horizontal="center"/>
    </xf>
    <xf numFmtId="0" fontId="1" fillId="5" borderId="9" xfId="0" applyFont="1" applyFill="1" applyBorder="1" applyAlignment="1">
      <alignment horizontal="center" wrapText="1"/>
    </xf>
    <xf numFmtId="0" fontId="1" fillId="9" borderId="9" xfId="0" applyFont="1" applyFill="1" applyBorder="1" applyAlignment="1">
      <alignment horizontal="center" wrapText="1"/>
    </xf>
    <xf numFmtId="10" fontId="1" fillId="9" borderId="9" xfId="0" applyNumberFormat="1" applyFont="1" applyFill="1" applyBorder="1" applyAlignment="1">
      <alignment horizontal="center" wrapText="1"/>
    </xf>
    <xf numFmtId="0" fontId="0" fillId="2" borderId="0" xfId="0" applyFill="1" applyAlignment="1">
      <alignment horizontal="center"/>
    </xf>
    <xf numFmtId="165" fontId="0" fillId="2" borderId="0" xfId="2" applyNumberFormat="1" applyFont="1" applyFill="1" applyBorder="1" applyAlignment="1">
      <alignment horizontal="center"/>
    </xf>
    <xf numFmtId="9" fontId="0" fillId="2" borderId="0" xfId="0" applyNumberFormat="1" applyFill="1" applyAlignment="1">
      <alignment horizontal="center"/>
    </xf>
    <xf numFmtId="3" fontId="0" fillId="2" borderId="0" xfId="0" applyNumberFormat="1" applyFill="1" applyAlignment="1">
      <alignment horizontal="center"/>
    </xf>
    <xf numFmtId="165" fontId="0" fillId="2" borderId="0" xfId="0" applyNumberFormat="1" applyFill="1" applyBorder="1" applyAlignment="1">
      <alignment horizontal="center"/>
    </xf>
    <xf numFmtId="3" fontId="0" fillId="6" borderId="0" xfId="0" applyNumberFormat="1" applyFill="1" applyAlignment="1">
      <alignment horizontal="center"/>
    </xf>
    <xf numFmtId="0" fontId="0" fillId="6" borderId="0" xfId="0" applyFill="1" applyAlignment="1">
      <alignment horizontal="center"/>
    </xf>
    <xf numFmtId="9" fontId="0" fillId="6" borderId="0" xfId="0" applyNumberFormat="1" applyFill="1" applyAlignment="1">
      <alignment horizontal="center"/>
    </xf>
    <xf numFmtId="0" fontId="3" fillId="0" borderId="5" xfId="0" applyFont="1" applyBorder="1" applyAlignment="1">
      <alignment horizontal="left" wrapText="1"/>
    </xf>
    <xf numFmtId="0" fontId="1" fillId="0" borderId="5" xfId="0" applyFont="1" applyBorder="1"/>
    <xf numFmtId="0" fontId="1" fillId="0" borderId="5" xfId="0" applyFont="1" applyBorder="1" applyAlignment="1">
      <alignment horizontal="center" wrapText="1"/>
    </xf>
    <xf numFmtId="0" fontId="0" fillId="0" borderId="1" xfId="0" applyBorder="1"/>
    <xf numFmtId="0" fontId="0" fillId="0" borderId="1" xfId="0" applyBorder="1" applyAlignment="1">
      <alignment horizontal="left"/>
    </xf>
    <xf numFmtId="0" fontId="0" fillId="0" borderId="1" xfId="0" applyBorder="1" applyAlignment="1">
      <alignment horizontal="center"/>
    </xf>
    <xf numFmtId="2" fontId="0" fillId="0" borderId="0" xfId="0" applyNumberFormat="1" applyAlignment="1">
      <alignment horizontal="center"/>
    </xf>
    <xf numFmtId="1" fontId="0" fillId="0" borderId="0" xfId="0" applyNumberFormat="1" applyAlignment="1">
      <alignment horizontal="center"/>
    </xf>
    <xf numFmtId="0" fontId="1" fillId="0" borderId="9" xfId="0" applyFont="1" applyBorder="1" applyAlignment="1">
      <alignment horizontal="center"/>
    </xf>
    <xf numFmtId="0" fontId="1" fillId="9"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17" borderId="9" xfId="0" applyFont="1" applyFill="1" applyBorder="1" applyAlignment="1">
      <alignment horizontal="center" vertical="center" wrapText="1"/>
    </xf>
    <xf numFmtId="0" fontId="6" fillId="16" borderId="9" xfId="0" applyFont="1" applyFill="1" applyBorder="1" applyAlignment="1">
      <alignment horizontal="center" vertical="center" wrapText="1"/>
    </xf>
    <xf numFmtId="0" fontId="6" fillId="18" borderId="9" xfId="0" applyFont="1" applyFill="1" applyBorder="1" applyAlignment="1">
      <alignment horizontal="center" vertical="center" wrapText="1"/>
    </xf>
    <xf numFmtId="0" fontId="0" fillId="15" borderId="0" xfId="0" applyFill="1"/>
    <xf numFmtId="0" fontId="0" fillId="11" borderId="0" xfId="0" applyFill="1"/>
    <xf numFmtId="0" fontId="0" fillId="17" borderId="0" xfId="0" applyFill="1"/>
    <xf numFmtId="0" fontId="12" fillId="0" borderId="0" xfId="1" applyFont="1" applyBorder="1" applyAlignment="1" applyProtection="1">
      <alignment horizontal="center" vertical="center"/>
    </xf>
    <xf numFmtId="0" fontId="12" fillId="0" borderId="0" xfId="1" applyBorder="1" applyAlignment="1">
      <alignment horizontal="center" vertical="center" wrapText="1"/>
    </xf>
    <xf numFmtId="0" fontId="0" fillId="0" borderId="0" xfId="0" applyFont="1" applyBorder="1" applyAlignment="1">
      <alignment horizontal="left" vertical="center" wrapText="1"/>
    </xf>
    <xf numFmtId="0" fontId="17" fillId="0" borderId="0" xfId="0" applyFont="1" applyBorder="1" applyAlignment="1">
      <alignment horizontal="left" vertical="center"/>
    </xf>
    <xf numFmtId="3" fontId="10" fillId="0" borderId="0" xfId="0" applyNumberFormat="1" applyFont="1" applyFill="1" applyBorder="1" applyAlignment="1">
      <alignment horizontal="center" vertical="center" wrapText="1"/>
    </xf>
    <xf numFmtId="0" fontId="25" fillId="0" borderId="0" xfId="1" applyFont="1" applyBorder="1" applyAlignment="1" applyProtection="1">
      <alignment horizontal="left" vertical="center"/>
    </xf>
    <xf numFmtId="0" fontId="11" fillId="0" borderId="0" xfId="0" applyFont="1" applyFill="1" applyBorder="1" applyAlignment="1">
      <alignment horizontal="left"/>
    </xf>
    <xf numFmtId="0" fontId="22" fillId="2" borderId="11" xfId="0" applyFont="1" applyFill="1" applyBorder="1" applyAlignment="1"/>
    <xf numFmtId="3" fontId="1" fillId="2" borderId="12" xfId="0" applyNumberFormat="1" applyFont="1" applyFill="1" applyBorder="1" applyAlignment="1">
      <alignment horizontal="center" wrapText="1"/>
    </xf>
    <xf numFmtId="0" fontId="1" fillId="2" borderId="12" xfId="0" applyFont="1" applyFill="1" applyBorder="1" applyAlignment="1"/>
    <xf numFmtId="0" fontId="22" fillId="2" borderId="12" xfId="0" applyFont="1" applyFill="1" applyBorder="1" applyAlignment="1">
      <alignment wrapText="1"/>
    </xf>
    <xf numFmtId="0" fontId="22" fillId="2" borderId="12" xfId="0" applyFont="1" applyFill="1" applyBorder="1" applyAlignment="1">
      <alignment horizontal="center" wrapText="1"/>
    </xf>
    <xf numFmtId="0" fontId="1" fillId="2" borderId="12" xfId="0" applyFont="1" applyFill="1" applyBorder="1" applyAlignment="1">
      <alignment horizontal="left" wrapText="1"/>
    </xf>
    <xf numFmtId="0" fontId="22" fillId="2" borderId="13" xfId="0" applyFont="1" applyFill="1" applyBorder="1" applyAlignment="1"/>
    <xf numFmtId="0" fontId="0" fillId="0" borderId="7" xfId="0" applyFont="1" applyFill="1" applyBorder="1" applyAlignment="1"/>
    <xf numFmtId="0" fontId="11" fillId="0" borderId="4" xfId="0" applyFont="1" applyFill="1" applyBorder="1" applyAlignment="1"/>
    <xf numFmtId="0" fontId="12" fillId="0" borderId="0" xfId="1" applyBorder="1" applyAlignment="1" applyProtection="1">
      <alignment horizontal="left"/>
    </xf>
    <xf numFmtId="0" fontId="12" fillId="0" borderId="0" xfId="1" applyFill="1" applyBorder="1" applyAlignment="1" applyProtection="1">
      <alignment horizontal="left"/>
    </xf>
    <xf numFmtId="0" fontId="0" fillId="0" borderId="0" xfId="0" applyAlignment="1">
      <alignment horizontal="center" wrapText="1"/>
    </xf>
    <xf numFmtId="4" fontId="0" fillId="0" borderId="0" xfId="0" applyNumberFormat="1" applyAlignment="1">
      <alignment horizontal="center"/>
    </xf>
    <xf numFmtId="0" fontId="34" fillId="0" borderId="0" xfId="0" applyFont="1" applyFill="1" applyBorder="1" applyAlignment="1">
      <alignment horizontal="center" vertical="top" wrapText="1"/>
    </xf>
    <xf numFmtId="0" fontId="22" fillId="0" borderId="5" xfId="0" applyFont="1" applyFill="1" applyBorder="1" applyAlignment="1">
      <alignment horizontal="center" wrapText="1"/>
    </xf>
    <xf numFmtId="0" fontId="1" fillId="0" borderId="5" xfId="0" applyFont="1" applyBorder="1" applyAlignment="1">
      <alignment wrapText="1"/>
    </xf>
    <xf numFmtId="0" fontId="35" fillId="0" borderId="0" xfId="0" applyFont="1" applyFill="1" applyBorder="1" applyAlignment="1">
      <alignment horizontal="center" vertical="top"/>
    </xf>
    <xf numFmtId="0" fontId="36" fillId="0" borderId="0" xfId="0" applyFont="1" applyFill="1" applyBorder="1" applyAlignment="1">
      <alignment horizontal="center" vertical="top"/>
    </xf>
    <xf numFmtId="164" fontId="9" fillId="0" borderId="15" xfId="0" applyNumberFormat="1" applyFont="1" applyFill="1" applyBorder="1" applyAlignment="1">
      <alignment horizontal="center"/>
    </xf>
    <xf numFmtId="0" fontId="0" fillId="0" borderId="8" xfId="0" applyBorder="1"/>
    <xf numFmtId="0" fontId="0" fillId="0" borderId="5" xfId="0" applyBorder="1"/>
    <xf numFmtId="0" fontId="0" fillId="0" borderId="5" xfId="0" applyBorder="1" applyAlignment="1">
      <alignment wrapText="1"/>
    </xf>
    <xf numFmtId="0" fontId="0" fillId="0" borderId="6" xfId="0" applyBorder="1" applyAlignment="1"/>
    <xf numFmtId="0" fontId="1" fillId="19" borderId="12" xfId="0" applyFont="1" applyFill="1" applyBorder="1" applyAlignment="1">
      <alignment vertical="center" wrapText="1"/>
    </xf>
    <xf numFmtId="1" fontId="1" fillId="19" borderId="12" xfId="0" applyNumberFormat="1" applyFont="1" applyFill="1" applyBorder="1" applyAlignment="1">
      <alignment vertical="center" wrapText="1"/>
    </xf>
    <xf numFmtId="0" fontId="0" fillId="10" borderId="0" xfId="0" applyFill="1" applyBorder="1" applyAlignment="1">
      <alignment vertical="center"/>
    </xf>
    <xf numFmtId="0" fontId="0" fillId="10" borderId="5" xfId="0" applyFill="1" applyBorder="1" applyAlignment="1">
      <alignment vertical="center"/>
    </xf>
    <xf numFmtId="0" fontId="13" fillId="3" borderId="0" xfId="0" applyFont="1" applyFill="1" applyBorder="1" applyAlignment="1">
      <alignment vertical="center"/>
    </xf>
    <xf numFmtId="1" fontId="11" fillId="3" borderId="0" xfId="0" applyNumberFormat="1" applyFont="1" applyFill="1" applyBorder="1" applyAlignment="1">
      <alignment horizontal="left" vertical="center"/>
    </xf>
    <xf numFmtId="0" fontId="11" fillId="3" borderId="0" xfId="0" applyFont="1" applyFill="1" applyBorder="1" applyAlignment="1">
      <alignment horizontal="left" vertical="center"/>
    </xf>
    <xf numFmtId="0" fontId="0" fillId="3" borderId="0" xfId="0" applyFill="1" applyBorder="1" applyAlignment="1">
      <alignment vertical="center"/>
    </xf>
    <xf numFmtId="0" fontId="11" fillId="3" borderId="0" xfId="0" applyFont="1" applyFill="1" applyBorder="1" applyAlignment="1">
      <alignment vertical="center"/>
    </xf>
    <xf numFmtId="0" fontId="15" fillId="3" borderId="0" xfId="0" applyFont="1" applyFill="1" applyBorder="1" applyAlignment="1">
      <alignment horizontal="left" vertical="center"/>
    </xf>
    <xf numFmtId="1" fontId="16" fillId="3" borderId="0" xfId="0" applyNumberFormat="1" applyFont="1" applyFill="1" applyBorder="1" applyAlignment="1">
      <alignment horizontal="left" vertical="center"/>
    </xf>
    <xf numFmtId="0" fontId="13" fillId="3" borderId="0" xfId="0" applyFont="1" applyFill="1" applyBorder="1" applyAlignment="1">
      <alignment horizontal="left" vertical="center"/>
    </xf>
    <xf numFmtId="0" fontId="15" fillId="3" borderId="0" xfId="0" applyFont="1" applyFill="1" applyBorder="1" applyAlignment="1">
      <alignment vertical="center"/>
    </xf>
    <xf numFmtId="0" fontId="0" fillId="3" borderId="5" xfId="0" applyFill="1" applyBorder="1" applyAlignment="1">
      <alignment vertical="center"/>
    </xf>
    <xf numFmtId="0" fontId="11" fillId="3" borderId="5" xfId="0" applyFont="1" applyFill="1" applyBorder="1" applyAlignment="1">
      <alignment vertical="center"/>
    </xf>
    <xf numFmtId="0" fontId="0" fillId="10" borderId="0" xfId="0" applyFill="1" applyBorder="1" applyAlignment="1">
      <alignment horizontal="center" vertical="center"/>
    </xf>
    <xf numFmtId="0" fontId="0" fillId="10" borderId="0" xfId="0" applyFill="1" applyBorder="1" applyAlignment="1">
      <alignment vertical="center" wrapText="1"/>
    </xf>
    <xf numFmtId="0" fontId="11" fillId="10" borderId="0" xfId="0" applyFont="1" applyFill="1" applyBorder="1" applyAlignment="1">
      <alignment vertical="center" wrapText="1"/>
    </xf>
    <xf numFmtId="0" fontId="11" fillId="10" borderId="0" xfId="0" applyFont="1" applyFill="1" applyBorder="1" applyAlignment="1">
      <alignment horizontal="center" vertical="center"/>
    </xf>
    <xf numFmtId="0" fontId="0" fillId="10" borderId="0" xfId="0" applyFont="1" applyFill="1" applyBorder="1" applyAlignment="1">
      <alignment horizontal="center" vertical="center"/>
    </xf>
    <xf numFmtId="0" fontId="1" fillId="10" borderId="0" xfId="0" applyFont="1" applyFill="1" applyBorder="1" applyAlignment="1">
      <alignment horizontal="center" vertical="center"/>
    </xf>
    <xf numFmtId="0" fontId="11" fillId="10" borderId="0" xfId="0" applyFont="1" applyFill="1" applyBorder="1" applyAlignment="1">
      <alignment horizontal="left" vertical="center" wrapText="1"/>
    </xf>
    <xf numFmtId="10" fontId="13" fillId="10" borderId="0" xfId="0" applyNumberFormat="1" applyFont="1" applyFill="1" applyBorder="1" applyAlignment="1">
      <alignment horizontal="left" vertical="center"/>
    </xf>
    <xf numFmtId="0" fontId="0" fillId="10" borderId="5" xfId="0" applyFill="1" applyBorder="1" applyAlignment="1">
      <alignment vertical="center" wrapText="1"/>
    </xf>
    <xf numFmtId="0" fontId="0" fillId="10" borderId="5" xfId="0" applyFont="1" applyFill="1" applyBorder="1" applyAlignment="1">
      <alignment horizontal="center" vertical="center"/>
    </xf>
    <xf numFmtId="3" fontId="10" fillId="2" borderId="0" xfId="0" applyNumberFormat="1" applyFont="1" applyFill="1" applyBorder="1" applyAlignment="1">
      <alignment horizontal="center" vertical="center"/>
    </xf>
    <xf numFmtId="1" fontId="10" fillId="2" borderId="0"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1" fontId="10" fillId="2" borderId="5" xfId="0" applyNumberFormat="1" applyFont="1" applyFill="1" applyBorder="1" applyAlignment="1">
      <alignment horizontal="center" vertical="center"/>
    </xf>
    <xf numFmtId="0" fontId="16" fillId="0" borderId="0" xfId="0" applyFont="1" applyFill="1" applyBorder="1" applyAlignment="1">
      <alignment horizontal="left" vertical="center"/>
    </xf>
    <xf numFmtId="0" fontId="6" fillId="0" borderId="11" xfId="0" applyNumberFormat="1" applyFont="1" applyBorder="1" applyAlignment="1">
      <alignment vertical="center" wrapText="1"/>
    </xf>
    <xf numFmtId="0" fontId="10" fillId="11" borderId="7" xfId="0" applyNumberFormat="1" applyFont="1" applyFill="1" applyBorder="1" applyAlignment="1">
      <alignment vertical="center"/>
    </xf>
    <xf numFmtId="0" fontId="10" fillId="11" borderId="8" xfId="0" applyNumberFormat="1" applyFont="1" applyFill="1" applyBorder="1" applyAlignment="1">
      <alignment vertical="center"/>
    </xf>
    <xf numFmtId="0" fontId="11" fillId="3" borderId="0" xfId="0" applyFont="1" applyFill="1" applyBorder="1" applyAlignment="1">
      <alignment horizontal="left" vertical="center" wrapText="1"/>
    </xf>
    <xf numFmtId="1" fontId="11" fillId="3" borderId="0" xfId="0" applyNumberFormat="1" applyFont="1" applyFill="1" applyBorder="1" applyAlignment="1">
      <alignment horizontal="left" vertical="center" wrapText="1"/>
    </xf>
    <xf numFmtId="0" fontId="10" fillId="0" borderId="7" xfId="0" applyNumberFormat="1" applyFont="1" applyFill="1" applyBorder="1" applyAlignment="1">
      <alignment vertical="center"/>
    </xf>
    <xf numFmtId="0" fontId="10" fillId="0" borderId="7" xfId="0" applyNumberFormat="1" applyFont="1" applyBorder="1" applyAlignment="1">
      <alignment vertical="center"/>
    </xf>
    <xf numFmtId="0" fontId="10" fillId="0" borderId="8" xfId="0" applyNumberFormat="1" applyFont="1" applyBorder="1" applyAlignment="1">
      <alignment vertical="center"/>
    </xf>
    <xf numFmtId="0" fontId="34" fillId="0" borderId="1" xfId="0" applyFont="1" applyFill="1" applyBorder="1" applyAlignment="1">
      <alignment horizontal="center" vertical="top" wrapText="1"/>
    </xf>
    <xf numFmtId="0" fontId="0" fillId="0" borderId="1" xfId="0" applyBorder="1" applyAlignment="1">
      <alignment horizontal="center" wrapText="1"/>
    </xf>
    <xf numFmtId="0" fontId="1" fillId="0" borderId="5" xfId="0" applyFont="1" applyFill="1" applyBorder="1"/>
    <xf numFmtId="0" fontId="1" fillId="0" borderId="5" xfId="0" applyFont="1" applyFill="1" applyBorder="1" applyAlignment="1">
      <alignment horizontal="center" wrapText="1"/>
    </xf>
    <xf numFmtId="0" fontId="0" fillId="20" borderId="0" xfId="0" applyFill="1" applyAlignment="1">
      <alignment horizontal="left"/>
    </xf>
    <xf numFmtId="0" fontId="0" fillId="20" borderId="0" xfId="0" applyNumberFormat="1" applyFill="1" applyAlignment="1">
      <alignment horizontal="center"/>
    </xf>
    <xf numFmtId="0" fontId="0" fillId="0" borderId="0" xfId="0" applyNumberFormat="1" applyAlignment="1">
      <alignment horizontal="center"/>
    </xf>
    <xf numFmtId="0" fontId="0" fillId="20" borderId="1" xfId="0" applyFill="1" applyBorder="1" applyAlignment="1">
      <alignment horizontal="left"/>
    </xf>
    <xf numFmtId="0" fontId="0" fillId="20" borderId="1" xfId="0" applyNumberFormat="1" applyFill="1" applyBorder="1" applyAlignment="1">
      <alignment horizontal="center"/>
    </xf>
    <xf numFmtId="0" fontId="0" fillId="0" borderId="1" xfId="0" applyNumberFormat="1" applyBorder="1" applyAlignment="1">
      <alignment horizontal="center"/>
    </xf>
    <xf numFmtId="0" fontId="0" fillId="2" borderId="0" xfId="0" applyFill="1" applyAlignment="1">
      <alignment horizontal="left"/>
    </xf>
    <xf numFmtId="0" fontId="0" fillId="2" borderId="0" xfId="0" applyNumberFormat="1" applyFill="1" applyAlignment="1">
      <alignment horizontal="center"/>
    </xf>
    <xf numFmtId="0" fontId="0" fillId="2" borderId="1" xfId="0" applyFill="1" applyBorder="1" applyAlignment="1">
      <alignment horizontal="left"/>
    </xf>
    <xf numFmtId="0" fontId="0" fillId="2" borderId="1" xfId="0" applyNumberFormat="1" applyFill="1" applyBorder="1" applyAlignment="1">
      <alignment horizontal="center"/>
    </xf>
    <xf numFmtId="0" fontId="0" fillId="21" borderId="0" xfId="0" applyFill="1" applyAlignment="1">
      <alignment horizontal="left"/>
    </xf>
    <xf numFmtId="0" fontId="0" fillId="21" borderId="0" xfId="0" applyNumberFormat="1" applyFill="1" applyAlignment="1">
      <alignment horizontal="center"/>
    </xf>
    <xf numFmtId="0" fontId="0" fillId="21" borderId="1" xfId="0" applyFill="1" applyBorder="1" applyAlignment="1">
      <alignment horizontal="left"/>
    </xf>
    <xf numFmtId="0" fontId="0" fillId="21" borderId="1" xfId="0" applyNumberFormat="1" applyFill="1" applyBorder="1" applyAlignment="1">
      <alignment horizontal="center"/>
    </xf>
    <xf numFmtId="0" fontId="0" fillId="11" borderId="0" xfId="0" applyFill="1" applyAlignment="1">
      <alignment horizontal="left"/>
    </xf>
    <xf numFmtId="0" fontId="0" fillId="11" borderId="0" xfId="0" applyNumberFormat="1" applyFill="1" applyAlignment="1">
      <alignment horizontal="center"/>
    </xf>
    <xf numFmtId="0" fontId="0" fillId="11" borderId="1" xfId="0" applyFill="1" applyBorder="1" applyAlignment="1">
      <alignment horizontal="left"/>
    </xf>
    <xf numFmtId="0" fontId="0" fillId="11" borderId="1" xfId="0" applyNumberFormat="1" applyFill="1" applyBorder="1" applyAlignment="1">
      <alignment horizontal="center"/>
    </xf>
    <xf numFmtId="0" fontId="1" fillId="0" borderId="5" xfId="0" applyFont="1" applyBorder="1" applyAlignment="1">
      <alignment horizontal="center"/>
    </xf>
    <xf numFmtId="0" fontId="1" fillId="22" borderId="12" xfId="0" applyFont="1" applyFill="1" applyBorder="1" applyAlignment="1">
      <alignment horizontal="center" vertical="center" wrapText="1"/>
    </xf>
    <xf numFmtId="0" fontId="1" fillId="22" borderId="12" xfId="0" applyFont="1" applyFill="1" applyBorder="1" applyAlignment="1">
      <alignment vertical="center" wrapText="1"/>
    </xf>
    <xf numFmtId="0" fontId="1" fillId="22" borderId="13" xfId="0" applyFont="1" applyFill="1" applyBorder="1" applyAlignment="1">
      <alignment horizontal="center" vertical="center" wrapText="1"/>
    </xf>
    <xf numFmtId="3" fontId="0" fillId="10" borderId="0" xfId="0" applyNumberFormat="1" applyFill="1" applyBorder="1" applyAlignment="1">
      <alignment horizontal="center" vertical="center"/>
    </xf>
    <xf numFmtId="0" fontId="11" fillId="10" borderId="0" xfId="0" applyFont="1" applyFill="1" applyBorder="1" applyAlignment="1">
      <alignment horizontal="left" vertical="center"/>
    </xf>
    <xf numFmtId="0" fontId="0" fillId="10" borderId="4" xfId="0" applyFont="1" applyFill="1" applyBorder="1" applyAlignment="1">
      <alignment horizontal="center" vertical="center"/>
    </xf>
    <xf numFmtId="0" fontId="0" fillId="10" borderId="4" xfId="0" applyFont="1" applyFill="1" applyBorder="1" applyAlignment="1">
      <alignment horizontal="center" vertical="center" wrapText="1"/>
    </xf>
    <xf numFmtId="0" fontId="11" fillId="10" borderId="0" xfId="0" applyFont="1" applyFill="1" applyBorder="1" applyAlignment="1">
      <alignment horizontal="left"/>
    </xf>
    <xf numFmtId="0" fontId="11" fillId="10" borderId="0" xfId="0" applyFont="1" applyFill="1" applyBorder="1" applyAlignment="1">
      <alignment vertical="center"/>
    </xf>
    <xf numFmtId="0" fontId="11" fillId="10" borderId="5" xfId="0" applyFont="1" applyFill="1" applyBorder="1" applyAlignment="1">
      <alignment vertical="center" wrapText="1"/>
    </xf>
    <xf numFmtId="0" fontId="11" fillId="10" borderId="5" xfId="0" applyFont="1" applyFill="1" applyBorder="1" applyAlignment="1">
      <alignment horizontal="left"/>
    </xf>
    <xf numFmtId="0" fontId="0" fillId="10" borderId="6" xfId="0" applyFont="1" applyFill="1" applyBorder="1" applyAlignment="1">
      <alignment horizontal="center" vertical="center"/>
    </xf>
    <xf numFmtId="0" fontId="11" fillId="3" borderId="0" xfId="0" applyFont="1" applyFill="1" applyBorder="1" applyAlignment="1">
      <alignment vertical="center" wrapText="1"/>
    </xf>
    <xf numFmtId="3" fontId="11" fillId="3" borderId="0" xfId="0" applyNumberFormat="1" applyFont="1" applyFill="1" applyBorder="1" applyAlignment="1">
      <alignment horizontal="left" vertical="center" wrapText="1"/>
    </xf>
    <xf numFmtId="0" fontId="11" fillId="3" borderId="5" xfId="0" applyFont="1" applyFill="1" applyBorder="1" applyAlignment="1">
      <alignment horizontal="left" vertical="center" wrapText="1"/>
    </xf>
    <xf numFmtId="1" fontId="11" fillId="3" borderId="5" xfId="0" applyNumberFormat="1" applyFont="1" applyFill="1" applyBorder="1" applyAlignment="1">
      <alignment horizontal="left" vertical="center" wrapText="1"/>
    </xf>
    <xf numFmtId="0" fontId="6" fillId="0" borderId="12" xfId="0" applyNumberFormat="1" applyFont="1" applyBorder="1" applyAlignment="1">
      <alignment vertical="center" wrapText="1"/>
    </xf>
    <xf numFmtId="0" fontId="10" fillId="23" borderId="0" xfId="0" applyNumberFormat="1" applyFont="1" applyFill="1" applyBorder="1" applyAlignment="1">
      <alignment vertical="center"/>
    </xf>
    <xf numFmtId="0" fontId="10" fillId="23" borderId="5" xfId="0" applyNumberFormat="1" applyFont="1" applyFill="1" applyBorder="1" applyAlignment="1">
      <alignment vertical="center"/>
    </xf>
    <xf numFmtId="3" fontId="0" fillId="0" borderId="0" xfId="0" applyNumberFormat="1" applyAlignment="1">
      <alignment horizontal="center"/>
    </xf>
    <xf numFmtId="3" fontId="0" fillId="0" borderId="1" xfId="0" applyNumberFormat="1" applyBorder="1" applyAlignment="1">
      <alignment horizontal="center"/>
    </xf>
    <xf numFmtId="0" fontId="33" fillId="0" borderId="0" xfId="0" applyNumberFormat="1" applyFont="1" applyFill="1" applyBorder="1" applyAlignment="1">
      <alignment horizontal="center" vertical="top" wrapText="1"/>
    </xf>
    <xf numFmtId="0" fontId="0" fillId="0" borderId="1" xfId="0" applyFont="1" applyFill="1" applyBorder="1" applyAlignment="1"/>
    <xf numFmtId="0" fontId="0" fillId="2" borderId="1" xfId="0" applyFill="1" applyBorder="1" applyAlignment="1">
      <alignment horizontal="center"/>
    </xf>
    <xf numFmtId="165" fontId="0" fillId="2" borderId="1" xfId="2" applyNumberFormat="1" applyFont="1" applyFill="1" applyBorder="1" applyAlignment="1">
      <alignment horizontal="center"/>
    </xf>
    <xf numFmtId="9" fontId="0" fillId="2" borderId="1" xfId="0" applyNumberFormat="1" applyFill="1" applyBorder="1" applyAlignment="1">
      <alignment horizontal="center"/>
    </xf>
    <xf numFmtId="3" fontId="0" fillId="6" borderId="1" xfId="0" applyNumberFormat="1" applyFill="1" applyBorder="1" applyAlignment="1">
      <alignment horizontal="center"/>
    </xf>
    <xf numFmtId="0" fontId="0" fillId="6" borderId="1" xfId="0" applyFill="1" applyBorder="1" applyAlignment="1">
      <alignment horizontal="center"/>
    </xf>
    <xf numFmtId="9" fontId="0" fillId="6" borderId="1" xfId="0" applyNumberFormat="1" applyFill="1" applyBorder="1" applyAlignment="1">
      <alignment horizontal="center"/>
    </xf>
    <xf numFmtId="0" fontId="1" fillId="0" borderId="14" xfId="0" applyFont="1" applyFill="1" applyBorder="1" applyAlignment="1"/>
    <xf numFmtId="3" fontId="1" fillId="0" borderId="12" xfId="0" applyNumberFormat="1" applyFont="1" applyFill="1" applyBorder="1" applyAlignment="1">
      <alignment horizontal="center"/>
    </xf>
    <xf numFmtId="164" fontId="1" fillId="0" borderId="12" xfId="0" applyNumberFormat="1" applyFont="1" applyFill="1" applyBorder="1" applyAlignment="1">
      <alignment horizontal="center"/>
    </xf>
    <xf numFmtId="0" fontId="1" fillId="0" borderId="12" xfId="0" applyFont="1" applyFill="1" applyBorder="1"/>
    <xf numFmtId="164" fontId="1" fillId="0" borderId="13" xfId="0" applyNumberFormat="1" applyFont="1" applyFill="1" applyBorder="1" applyAlignment="1">
      <alignment horizontal="center"/>
    </xf>
    <xf numFmtId="0" fontId="11" fillId="0" borderId="4" xfId="0" applyFont="1" applyBorder="1" applyAlignment="1">
      <alignment horizontal="left"/>
    </xf>
    <xf numFmtId="0" fontId="0" fillId="24" borderId="0" xfId="0" applyFill="1" applyAlignment="1">
      <alignment wrapText="1"/>
    </xf>
    <xf numFmtId="0" fontId="1" fillId="0" borderId="5" xfId="0" applyFont="1" applyFill="1" applyBorder="1" applyAlignment="1">
      <alignment wrapText="1"/>
    </xf>
    <xf numFmtId="0" fontId="0" fillId="6" borderId="0" xfId="0" applyFill="1"/>
    <xf numFmtId="0" fontId="0" fillId="6" borderId="1" xfId="0" applyFill="1" applyBorder="1"/>
    <xf numFmtId="0" fontId="0" fillId="21" borderId="0" xfId="0" applyFill="1"/>
    <xf numFmtId="0" fontId="0" fillId="21" borderId="0" xfId="0" applyFill="1" applyAlignment="1">
      <alignment horizontal="center"/>
    </xf>
    <xf numFmtId="0" fontId="0" fillId="21" borderId="1" xfId="0" applyFill="1" applyBorder="1"/>
    <xf numFmtId="0" fontId="0" fillId="21" borderId="1" xfId="0" applyFill="1" applyBorder="1" applyAlignment="1">
      <alignment horizontal="center"/>
    </xf>
  </cellXfs>
  <cellStyles count="3">
    <cellStyle name="Comma" xfId="2" builtinId="3"/>
    <cellStyle name="Hyperlink" xfId="1" builtinId="8"/>
    <cellStyle name="Normal" xfId="0" builtinId="0"/>
  </cellStyles>
  <dxfs count="51">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7F9F1"/>
      <color rgb="FFF4F7F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hyperlink" Target="https://oceanconference.un.org/commitments/?id=21256" TargetMode="External"/><Relationship Id="rId13" Type="http://schemas.openxmlformats.org/officeDocument/2006/relationships/hyperlink" Target="https://www.cbd.int/doc/world/ws/ws-nbsap-v2-en.pdf" TargetMode="External"/><Relationship Id="rId18" Type="http://schemas.openxmlformats.org/officeDocument/2006/relationships/hyperlink" Target="https://www.cbd.int/doc/world/nr/nr-nbsap-01-en.pdf" TargetMode="External"/><Relationship Id="rId26" Type="http://schemas.openxmlformats.org/officeDocument/2006/relationships/hyperlink" Target="https://www.cbd.int/doc/world/sb/sb-nbsap-v2-en.pdf" TargetMode="External"/><Relationship Id="rId3" Type="http://schemas.openxmlformats.org/officeDocument/2006/relationships/hyperlink" Target="http://www.sids2014.org/partnerships/?p=7687" TargetMode="External"/><Relationship Id="rId21" Type="http://schemas.openxmlformats.org/officeDocument/2006/relationships/hyperlink" Target="https://www.thegef.org/project/r2r-advancing-sustainable-resources-management-improve-livelihoods-and-protect-biodiversity" TargetMode="External"/><Relationship Id="rId7" Type="http://schemas.openxmlformats.org/officeDocument/2006/relationships/hyperlink" Target="https://www.thegef.org/project/application-ridge-reef-concept-biodiversity-conservation-and-enhancement-ecosystem-service" TargetMode="External"/><Relationship Id="rId12" Type="http://schemas.openxmlformats.org/officeDocument/2006/relationships/hyperlink" Target="https://www.cbd.int/doc/world/vu/vu-nbsap-v2-en.pdf" TargetMode="External"/><Relationship Id="rId17" Type="http://schemas.openxmlformats.org/officeDocument/2006/relationships/hyperlink" Target="https://www.thegef.org/project/resilient-islands-resilient-communities" TargetMode="External"/><Relationship Id="rId25" Type="http://schemas.openxmlformats.org/officeDocument/2006/relationships/hyperlink" Target="https://www.thegef.org/project/integrated-forest-management-solomon-islands" TargetMode="External"/><Relationship Id="rId2" Type="http://schemas.openxmlformats.org/officeDocument/2006/relationships/hyperlink" Target="https://oceanconference.un.org/commitments/?id=16676" TargetMode="External"/><Relationship Id="rId16" Type="http://schemas.openxmlformats.org/officeDocument/2006/relationships/hyperlink" Target="https://www.thegef.org/project/implementing-ridge-reef-approach-preserve-ecosystem-services-sequester-carbon-improve" TargetMode="External"/><Relationship Id="rId20" Type="http://schemas.openxmlformats.org/officeDocument/2006/relationships/hyperlink" Target="https://www.cbd.int/doc/world/nu/nu-nbsap-v2-en.pdf" TargetMode="External"/><Relationship Id="rId29" Type="http://schemas.openxmlformats.org/officeDocument/2006/relationships/hyperlink" Target="https://www.thegef.org/project/r2r-implementing-integrated-ridge-reef-approach-enhance-ecosystem-services-conserve-globally" TargetMode="External"/><Relationship Id="rId1" Type="http://schemas.openxmlformats.org/officeDocument/2006/relationships/hyperlink" Target="https://www.thegef.org/project/implementing-ridge-reef-approach-preserve-ecosystem-services-sequester-carbon-improve" TargetMode="External"/><Relationship Id="rId6" Type="http://schemas.openxmlformats.org/officeDocument/2006/relationships/hyperlink" Target="https://oceanconference.un.org/commitments/?id=15593" TargetMode="External"/><Relationship Id="rId11" Type="http://schemas.openxmlformats.org/officeDocument/2006/relationships/hyperlink" Target="https://www.thegef.org/project/r2r-integrated-sustainable-land-and-coastal-management" TargetMode="External"/><Relationship Id="rId24" Type="http://schemas.openxmlformats.org/officeDocument/2006/relationships/hyperlink" Target="https://www.cbd.int/doc/world/ws/ws-nbsap-v2-en.pdf" TargetMode="External"/><Relationship Id="rId5" Type="http://schemas.openxmlformats.org/officeDocument/2006/relationships/hyperlink" Target="https://www.thegef.org/project/resilient-islands-resilient-communities" TargetMode="External"/><Relationship Id="rId15" Type="http://schemas.openxmlformats.org/officeDocument/2006/relationships/hyperlink" Target="https://www.cbd.int/doc/world/pw/pw-nbsap-v2-en.pdf" TargetMode="External"/><Relationship Id="rId23" Type="http://schemas.openxmlformats.org/officeDocument/2006/relationships/hyperlink" Target="https://www.thegef.org/project/r2r-strengthening-management-effectiveness-national-system-protected-areas" TargetMode="External"/><Relationship Id="rId28" Type="http://schemas.openxmlformats.org/officeDocument/2006/relationships/hyperlink" Target="https://www.cbd.int/doc/world/vu/vu-nbsap-v2-en.pdf" TargetMode="External"/><Relationship Id="rId10" Type="http://schemas.openxmlformats.org/officeDocument/2006/relationships/hyperlink" Target="https://oceanconference.un.org/commitments/?id=21472" TargetMode="External"/><Relationship Id="rId19" Type="http://schemas.openxmlformats.org/officeDocument/2006/relationships/hyperlink" Target="https://www.thegef.org/project/application-ridge-reef-concept-biodiversity-conservation-and-enhancement-ecosystem-service" TargetMode="External"/><Relationship Id="rId31" Type="http://schemas.openxmlformats.org/officeDocument/2006/relationships/hyperlink" Target="https://www.thegef.org/project/expanding-conservation-areas-reach-and-effectivenessecare-vanuatu" TargetMode="External"/><Relationship Id="rId4" Type="http://schemas.openxmlformats.org/officeDocument/2006/relationships/hyperlink" Target="https://oceanconference.un.org/commitments/?id=20294" TargetMode="External"/><Relationship Id="rId9" Type="http://schemas.openxmlformats.org/officeDocument/2006/relationships/hyperlink" Target="https://www.thegef.org/project/r2r-implementing-ridge-reef-approach-protect-biodiversity-and-ecosystem-functions" TargetMode="External"/><Relationship Id="rId14" Type="http://schemas.openxmlformats.org/officeDocument/2006/relationships/hyperlink" Target="https://www.cbd.int/doc/world/sb/sb-nbsap-v2-en.pdf" TargetMode="External"/><Relationship Id="rId22" Type="http://schemas.openxmlformats.org/officeDocument/2006/relationships/hyperlink" Target="https://www.cbd.int/doc/world/pw/pw-nbsap-v2-en.pdf" TargetMode="External"/><Relationship Id="rId27" Type="http://schemas.openxmlformats.org/officeDocument/2006/relationships/hyperlink" Target="https://www.thegef.org/project/r2r-integrated-sustainable-land-and-coastal-management" TargetMode="External"/><Relationship Id="rId30" Type="http://schemas.openxmlformats.org/officeDocument/2006/relationships/hyperlink" Target="https://www.thegef.org/project/erepa-ensuring-resilient-ecosystems-and-representative-protected-areas-solomon-island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www.thegef.org/project/r2r-implementing-integrated-ridge-reef-approach-enhance-ecosystem-services-conserve-globally" TargetMode="External"/><Relationship Id="rId13" Type="http://schemas.openxmlformats.org/officeDocument/2006/relationships/hyperlink" Target="https://www.thegef.org/project/integrated-forest-management-solomon-islands" TargetMode="External"/><Relationship Id="rId18" Type="http://schemas.openxmlformats.org/officeDocument/2006/relationships/hyperlink" Target="https://www.thegef.org/project/building-capacities-address-invasive-alien-species-enhance-chances-long-term-survival" TargetMode="External"/><Relationship Id="rId26" Type="http://schemas.openxmlformats.org/officeDocument/2006/relationships/hyperlink" Target="https://www.thegef.org/project/application-ridge-reef-concept-biodiversity-conservation-and-enhancement-ecosystem-service" TargetMode="External"/><Relationship Id="rId3" Type="http://schemas.openxmlformats.org/officeDocument/2006/relationships/hyperlink" Target="https://www.thegef.org/project/strengthening-implementation-nagoya-protocol-access-genetic-resources-and-benefit-sharing" TargetMode="External"/><Relationship Id="rId21" Type="http://schemas.openxmlformats.org/officeDocument/2006/relationships/hyperlink" Target="https://www.thegef.org/project/erepa-ensuring-resilient-ecosystems-and-representative-protected-areas-solomon-islands" TargetMode="External"/><Relationship Id="rId7" Type="http://schemas.openxmlformats.org/officeDocument/2006/relationships/hyperlink" Target="https://www.thegef.org/project/r2r-reimaanlok-looking-future-strengthening-natural-resource-management-atoll-communities" TargetMode="External"/><Relationship Id="rId12" Type="http://schemas.openxmlformats.org/officeDocument/2006/relationships/hyperlink" Target="https://www.thegef.org/project/r2r-strengthening-management-effectiveness-national-system-protected-areas" TargetMode="External"/><Relationship Id="rId17" Type="http://schemas.openxmlformats.org/officeDocument/2006/relationships/hyperlink" Target="https://www.thegef.org/project/r2r-integrated-sustainable-land-and-coastal-management" TargetMode="External"/><Relationship Id="rId25" Type="http://schemas.openxmlformats.org/officeDocument/2006/relationships/hyperlink" Target="https://www.thegef.org/project/resilient-islands-resilient-communities" TargetMode="External"/><Relationship Id="rId2" Type="http://schemas.openxmlformats.org/officeDocument/2006/relationships/hyperlink" Target="https://www.thegef.org/project/conserving-biodiversity-and-enhancing-ecosystem-functions-through-ridge-reef-approach-cook" TargetMode="External"/><Relationship Id="rId16" Type="http://schemas.openxmlformats.org/officeDocument/2006/relationships/hyperlink" Target="https://www.thegef.org/project/r2r-implementing-ridge-reef-approach-protect-biodiversity-and-ecosystem-functions" TargetMode="External"/><Relationship Id="rId20" Type="http://schemas.openxmlformats.org/officeDocument/2006/relationships/hyperlink" Target="https://www.thegef.org/project/sustainable-financing-papua-new-guinea%E2%80%99s-protected-area-network" TargetMode="External"/><Relationship Id="rId1" Type="http://schemas.openxmlformats.org/officeDocument/2006/relationships/hyperlink" Target="https://www.thegef.org/project/national-biodiversity-planning-support-implementation-cbd-2011-2020-strategic-plan-24" TargetMode="External"/><Relationship Id="rId6" Type="http://schemas.openxmlformats.org/officeDocument/2006/relationships/hyperlink" Target="https://www.thegef.org/project/resilient-islands-resilient-communities" TargetMode="External"/><Relationship Id="rId11" Type="http://schemas.openxmlformats.org/officeDocument/2006/relationships/hyperlink" Target="https://www.thegef.org/project/r2r-advancing-sustainable-resources-management-improve-livelihoods-and-protect-biodiversity" TargetMode="External"/><Relationship Id="rId24" Type="http://schemas.openxmlformats.org/officeDocument/2006/relationships/hyperlink" Target="https://www.thegef.org/project/implementing-ridge-reef-approach-preserve-ecosystem-services-sequester-carbon-improve" TargetMode="External"/><Relationship Id="rId5" Type="http://schemas.openxmlformats.org/officeDocument/2006/relationships/hyperlink" Target="https://www.thegef.org/project/discovering-nature-based-products-and-build-national-capacities-application-nagoya-protocol" TargetMode="External"/><Relationship Id="rId15" Type="http://schemas.openxmlformats.org/officeDocument/2006/relationships/hyperlink" Target="https://www.thegef.org/project/r2r-integrated-environmental-management-fanga%E2%80%99uta-lagoon-catchment" TargetMode="External"/><Relationship Id="rId23" Type="http://schemas.openxmlformats.org/officeDocument/2006/relationships/hyperlink" Target="https://www.thegef.org/project/r2r-integrated-sustainable-land-and-coastal-management" TargetMode="External"/><Relationship Id="rId10" Type="http://schemas.openxmlformats.org/officeDocument/2006/relationships/hyperlink" Target="https://www.thegef.org/project/application-ridge-reef-concept-biodiversity-conservation-and-enhancement-ecosystem-service" TargetMode="External"/><Relationship Id="rId19" Type="http://schemas.openxmlformats.org/officeDocument/2006/relationships/hyperlink" Target="https://www.thegef.org/project/integrating-biodiversity-safeguards-and-conservation-development" TargetMode="External"/><Relationship Id="rId4" Type="http://schemas.openxmlformats.org/officeDocument/2006/relationships/hyperlink" Target="https://www.thegef.org/project/implementing-ridge-reef-approach-preserve-ecosystem-services-sequester-carbon-improve" TargetMode="External"/><Relationship Id="rId9" Type="http://schemas.openxmlformats.org/officeDocument/2006/relationships/hyperlink" Target="https://www.thegef.org/project/r2r-implementing-ridge-reef-approach-protecting-biodiversity-and-ecosystem-functions-nauru" TargetMode="External"/><Relationship Id="rId14" Type="http://schemas.openxmlformats.org/officeDocument/2006/relationships/hyperlink" Target="https://www.thegef.org/project/r2r-integrated-land-and-agro-ecosystem-management-systems" TargetMode="External"/><Relationship Id="rId22" Type="http://schemas.openxmlformats.org/officeDocument/2006/relationships/hyperlink" Target="https://www.thegef.org/project/expanding-conservation-areas-reach-and-effectivenessecare-vanuat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L26"/>
  <sheetViews>
    <sheetView tabSelected="1" topLeftCell="B1" workbookViewId="0">
      <pane ySplit="1" topLeftCell="A2" activePane="bottomLeft" state="frozen"/>
      <selection activeCell="B1" sqref="B1"/>
      <selection pane="bottomLeft" activeCell="E34" sqref="E34:E35"/>
    </sheetView>
  </sheetViews>
  <sheetFormatPr defaultRowHeight="15" x14ac:dyDescent="0.25"/>
  <cols>
    <col min="1" max="1" width="10.7109375" customWidth="1"/>
    <col min="2" max="2" width="34.85546875" style="5" customWidth="1"/>
    <col min="3" max="3" width="14.28515625" customWidth="1"/>
    <col min="4" max="4" width="11.85546875" customWidth="1"/>
    <col min="5" max="5" width="11.28515625" customWidth="1"/>
    <col min="6" max="6" width="13" customWidth="1"/>
    <col min="7" max="7" width="17.140625" customWidth="1"/>
    <col min="8" max="8" width="16.42578125" customWidth="1"/>
    <col min="9" max="9" width="9" customWidth="1"/>
    <col min="10" max="10" width="13.7109375" customWidth="1"/>
    <col min="11" max="11" width="14.42578125" customWidth="1"/>
    <col min="12" max="12" width="16.42578125" customWidth="1"/>
  </cols>
  <sheetData>
    <row r="1" spans="2:12" ht="60.75" thickBot="1" x14ac:dyDescent="0.3">
      <c r="B1" s="16" t="s">
        <v>0</v>
      </c>
      <c r="C1" s="17" t="s">
        <v>26</v>
      </c>
      <c r="D1" s="18" t="s">
        <v>55</v>
      </c>
      <c r="E1" s="19" t="s">
        <v>56</v>
      </c>
      <c r="F1" s="44" t="s">
        <v>1067</v>
      </c>
      <c r="G1" s="20" t="s">
        <v>57</v>
      </c>
      <c r="H1" s="21" t="s">
        <v>1068</v>
      </c>
      <c r="I1" s="22" t="s">
        <v>58</v>
      </c>
      <c r="J1" s="23" t="s">
        <v>59</v>
      </c>
      <c r="K1" s="24" t="s">
        <v>60</v>
      </c>
      <c r="L1" s="25" t="s">
        <v>61</v>
      </c>
    </row>
    <row r="2" spans="2:12" hidden="1" x14ac:dyDescent="0.25">
      <c r="B2" s="26" t="s">
        <v>14</v>
      </c>
      <c r="C2" s="27">
        <v>210.578755</v>
      </c>
      <c r="D2" s="28">
        <v>33.369999999999997</v>
      </c>
      <c r="E2" s="29">
        <v>0.15846802779321209</v>
      </c>
      <c r="F2" s="30"/>
      <c r="G2" s="31"/>
      <c r="H2" s="32"/>
      <c r="I2" s="33"/>
      <c r="J2" s="34"/>
      <c r="K2" s="35">
        <f t="shared" ref="K2:K23" si="0">J2+I2+H2</f>
        <v>0</v>
      </c>
      <c r="L2" s="36">
        <f t="shared" ref="L2:L25" si="1">(K2+D2)/C2</f>
        <v>0.15846802779321209</v>
      </c>
    </row>
    <row r="3" spans="2:12" hidden="1" x14ac:dyDescent="0.25">
      <c r="B3" s="26" t="s">
        <v>15</v>
      </c>
      <c r="C3" s="27">
        <v>258.14191099999999</v>
      </c>
      <c r="D3" s="28">
        <v>67.099999999999994</v>
      </c>
      <c r="E3" s="29">
        <v>0.25993454429800045</v>
      </c>
      <c r="F3" s="30"/>
      <c r="G3" s="31"/>
      <c r="H3" s="32"/>
      <c r="I3" s="33"/>
      <c r="J3" s="34"/>
      <c r="K3" s="35">
        <f t="shared" si="0"/>
        <v>0</v>
      </c>
      <c r="L3" s="36">
        <f t="shared" si="1"/>
        <v>0.25993454429800045</v>
      </c>
    </row>
    <row r="4" spans="2:12" x14ac:dyDescent="0.25">
      <c r="B4" s="26" t="s">
        <v>1</v>
      </c>
      <c r="C4" s="27">
        <v>19154.956139999998</v>
      </c>
      <c r="D4" s="28">
        <v>1036.51</v>
      </c>
      <c r="E4" s="29">
        <v>5.4111844079638809E-2</v>
      </c>
      <c r="F4" s="37"/>
      <c r="G4" s="38"/>
      <c r="H4" s="32"/>
      <c r="I4" s="33"/>
      <c r="J4" s="34">
        <v>18.440000000000001</v>
      </c>
      <c r="K4" s="35">
        <f t="shared" si="0"/>
        <v>18.440000000000001</v>
      </c>
      <c r="L4" s="36">
        <f t="shared" si="1"/>
        <v>5.507451921526562E-2</v>
      </c>
    </row>
    <row r="5" spans="2:12" hidden="1" x14ac:dyDescent="0.25">
      <c r="B5" s="26" t="s">
        <v>16</v>
      </c>
      <c r="C5" s="27">
        <v>3780.0613410000001</v>
      </c>
      <c r="D5" s="28">
        <v>73.83</v>
      </c>
      <c r="E5" s="29">
        <v>1.9531429080055236E-2</v>
      </c>
      <c r="F5" s="30"/>
      <c r="G5" s="31"/>
      <c r="H5" s="32"/>
      <c r="I5" s="33"/>
      <c r="J5" s="34"/>
      <c r="K5" s="35">
        <f t="shared" si="0"/>
        <v>0</v>
      </c>
      <c r="L5" s="36">
        <f t="shared" si="1"/>
        <v>1.9531429080055236E-2</v>
      </c>
    </row>
    <row r="6" spans="2:12" hidden="1" x14ac:dyDescent="0.25">
      <c r="B6" s="26" t="s">
        <v>6</v>
      </c>
      <c r="C6" s="27">
        <v>561.24090100000001</v>
      </c>
      <c r="D6" s="28">
        <v>126.11</v>
      </c>
      <c r="E6" s="29">
        <v>0.22469852032398471</v>
      </c>
      <c r="F6" s="30"/>
      <c r="G6" s="31"/>
      <c r="H6" s="32"/>
      <c r="I6" s="33"/>
      <c r="J6" s="34"/>
      <c r="K6" s="35">
        <f t="shared" si="0"/>
        <v>0</v>
      </c>
      <c r="L6" s="36">
        <f t="shared" si="1"/>
        <v>0.22469852032398471</v>
      </c>
    </row>
    <row r="7" spans="2:12" x14ac:dyDescent="0.25">
      <c r="B7" s="26" t="s">
        <v>7</v>
      </c>
      <c r="C7" s="27">
        <v>1032.564654</v>
      </c>
      <c r="D7" s="28">
        <v>230.89</v>
      </c>
      <c r="E7" s="29">
        <v>0.22360827392799751</v>
      </c>
      <c r="F7" s="39"/>
      <c r="G7" s="38"/>
      <c r="H7" s="32"/>
      <c r="I7" s="33"/>
      <c r="J7" s="34">
        <v>74</v>
      </c>
      <c r="K7" s="35">
        <f t="shared" si="0"/>
        <v>74</v>
      </c>
      <c r="L7" s="36">
        <f t="shared" si="1"/>
        <v>0.2952744884486429</v>
      </c>
    </row>
    <row r="8" spans="2:12" hidden="1" x14ac:dyDescent="0.25">
      <c r="B8" s="26" t="s">
        <v>8</v>
      </c>
      <c r="C8" s="27">
        <v>281.92803500000002</v>
      </c>
      <c r="D8" s="28">
        <v>33.590000000000003</v>
      </c>
      <c r="E8" s="29">
        <v>0.11914388010401307</v>
      </c>
      <c r="F8" s="30"/>
      <c r="G8" s="31"/>
      <c r="H8" s="32"/>
      <c r="I8" s="33"/>
      <c r="J8" s="34"/>
      <c r="K8" s="35">
        <f t="shared" si="0"/>
        <v>0</v>
      </c>
      <c r="L8" s="36">
        <f t="shared" si="1"/>
        <v>0.11914388010401307</v>
      </c>
    </row>
    <row r="9" spans="2:12" x14ac:dyDescent="0.25">
      <c r="B9" s="26" t="s">
        <v>9</v>
      </c>
      <c r="C9" s="27">
        <v>817.158681</v>
      </c>
      <c r="D9" s="28">
        <v>0.4</v>
      </c>
      <c r="E9" s="29">
        <v>4.8950101039188499E-4</v>
      </c>
      <c r="F9" s="37"/>
      <c r="G9" s="31"/>
      <c r="H9" s="32"/>
      <c r="I9" s="33"/>
      <c r="J9" s="34">
        <v>50</v>
      </c>
      <c r="K9" s="35">
        <f t="shared" si="0"/>
        <v>50</v>
      </c>
      <c r="L9" s="36">
        <f t="shared" si="1"/>
        <v>6.1677127309377501E-2</v>
      </c>
    </row>
    <row r="10" spans="2:12" hidden="1" x14ac:dyDescent="0.25">
      <c r="B10" s="26" t="s">
        <v>10</v>
      </c>
      <c r="C10" s="27">
        <v>23</v>
      </c>
      <c r="D10" s="28">
        <v>0</v>
      </c>
      <c r="E10" s="29">
        <v>0</v>
      </c>
      <c r="F10" s="39">
        <v>0.3</v>
      </c>
      <c r="G10" s="40" t="s">
        <v>27</v>
      </c>
      <c r="H10" s="32"/>
      <c r="I10" s="33"/>
      <c r="J10" s="34"/>
      <c r="K10" s="35">
        <f t="shared" si="0"/>
        <v>0</v>
      </c>
      <c r="L10" s="36">
        <f t="shared" si="1"/>
        <v>0</v>
      </c>
    </row>
    <row r="11" spans="2:12" hidden="1" x14ac:dyDescent="0.25">
      <c r="B11" s="26" t="s">
        <v>2</v>
      </c>
      <c r="C11" s="27">
        <v>19141.031709999999</v>
      </c>
      <c r="D11" s="28">
        <v>10414</v>
      </c>
      <c r="E11" s="29">
        <v>0.54406680673118224</v>
      </c>
      <c r="F11" s="37"/>
      <c r="G11" s="38"/>
      <c r="H11" s="32"/>
      <c r="I11" s="33"/>
      <c r="J11" s="34"/>
      <c r="K11" s="35">
        <f t="shared" si="0"/>
        <v>0</v>
      </c>
      <c r="L11" s="36">
        <f t="shared" si="1"/>
        <v>0.54406680673118224</v>
      </c>
    </row>
    <row r="12" spans="2:12" x14ac:dyDescent="0.25">
      <c r="B12" s="26" t="s">
        <v>17</v>
      </c>
      <c r="C12" s="27">
        <v>267.75552699999997</v>
      </c>
      <c r="D12" s="28">
        <v>53.43</v>
      </c>
      <c r="E12" s="29">
        <v>0.19954770158675381</v>
      </c>
      <c r="F12" s="37" t="s">
        <v>62</v>
      </c>
      <c r="G12" s="38">
        <v>25.5</v>
      </c>
      <c r="H12" s="32">
        <v>0</v>
      </c>
      <c r="I12" s="33"/>
      <c r="J12" s="34">
        <v>25.5</v>
      </c>
      <c r="K12" s="35">
        <f t="shared" si="0"/>
        <v>25.5</v>
      </c>
      <c r="L12" s="36">
        <f t="shared" si="1"/>
        <v>0.29478383092349769</v>
      </c>
    </row>
    <row r="13" spans="2:12" hidden="1" x14ac:dyDescent="0.25">
      <c r="B13" s="26" t="s">
        <v>11</v>
      </c>
      <c r="C13" s="27">
        <v>501.22405900000001</v>
      </c>
      <c r="D13" s="28">
        <v>38.44</v>
      </c>
      <c r="E13" s="29">
        <v>7.6692248326411638E-2</v>
      </c>
      <c r="F13" s="30"/>
      <c r="G13" s="31"/>
      <c r="H13" s="32"/>
      <c r="I13" s="33"/>
      <c r="J13" s="34"/>
      <c r="K13" s="35">
        <f t="shared" si="0"/>
        <v>0</v>
      </c>
      <c r="L13" s="36">
        <f t="shared" si="1"/>
        <v>7.6692248326411638E-2</v>
      </c>
    </row>
    <row r="14" spans="2:12" x14ac:dyDescent="0.25">
      <c r="B14" s="26" t="s">
        <v>12</v>
      </c>
      <c r="C14" s="27">
        <v>501.10138599999999</v>
      </c>
      <c r="D14" s="28">
        <v>140.31</v>
      </c>
      <c r="E14" s="29">
        <v>0.28000321675422385</v>
      </c>
      <c r="F14" s="39">
        <v>0.2</v>
      </c>
      <c r="G14" s="38">
        <v>0</v>
      </c>
      <c r="H14" s="32">
        <v>0</v>
      </c>
      <c r="I14" s="33"/>
      <c r="J14" s="34">
        <v>2.2999999999999998</v>
      </c>
      <c r="K14" s="35">
        <f t="shared" si="0"/>
        <v>2.2999999999999998</v>
      </c>
      <c r="L14" s="36">
        <f t="shared" si="1"/>
        <v>0.28459310627410639</v>
      </c>
    </row>
    <row r="15" spans="2:12" x14ac:dyDescent="0.25">
      <c r="B15" s="26" t="s">
        <v>3</v>
      </c>
      <c r="C15" s="27">
        <v>467405.9203</v>
      </c>
      <c r="D15" s="28">
        <v>14330.34</v>
      </c>
      <c r="E15" s="29">
        <v>3.0659303568089616E-2</v>
      </c>
      <c r="F15" s="37"/>
      <c r="G15" s="38"/>
      <c r="H15" s="32"/>
      <c r="I15" s="33"/>
      <c r="J15" s="34">
        <v>2550</v>
      </c>
      <c r="K15" s="35">
        <f t="shared" si="0"/>
        <v>2550</v>
      </c>
      <c r="L15" s="36">
        <f t="shared" si="1"/>
        <v>3.6114946916302466E-2</v>
      </c>
    </row>
    <row r="16" spans="2:12" hidden="1" x14ac:dyDescent="0.25">
      <c r="B16" s="26" t="s">
        <v>18</v>
      </c>
      <c r="C16" s="27">
        <v>45.589942999999998</v>
      </c>
      <c r="D16" s="28">
        <v>37.04</v>
      </c>
      <c r="E16" s="29">
        <v>0.81245988835739502</v>
      </c>
      <c r="F16" s="30"/>
      <c r="G16" s="31"/>
      <c r="H16" s="32"/>
      <c r="I16" s="33"/>
      <c r="J16" s="34"/>
      <c r="K16" s="35">
        <f t="shared" si="0"/>
        <v>0</v>
      </c>
      <c r="L16" s="36">
        <f t="shared" si="1"/>
        <v>0.81245988835739502</v>
      </c>
    </row>
    <row r="17" spans="2:12" x14ac:dyDescent="0.25">
      <c r="B17" s="26" t="s">
        <v>19</v>
      </c>
      <c r="C17" s="27">
        <v>2893.945283</v>
      </c>
      <c r="D17" s="28">
        <v>212.69</v>
      </c>
      <c r="E17" s="29">
        <v>7.3494824262715683E-2</v>
      </c>
      <c r="F17" s="39">
        <v>0.17</v>
      </c>
      <c r="G17" s="38">
        <v>279.28069811000006</v>
      </c>
      <c r="H17" s="32">
        <v>279.28069811000006</v>
      </c>
      <c r="I17" s="33"/>
      <c r="J17" s="34"/>
      <c r="K17" s="35">
        <f t="shared" si="0"/>
        <v>279.28069811000006</v>
      </c>
      <c r="L17" s="36">
        <f t="shared" si="1"/>
        <v>0.17</v>
      </c>
    </row>
    <row r="18" spans="2:12" x14ac:dyDescent="0.25">
      <c r="B18" s="26" t="s">
        <v>4</v>
      </c>
      <c r="C18" s="27">
        <v>29191.645270000001</v>
      </c>
      <c r="D18" s="28">
        <v>645.21</v>
      </c>
      <c r="E18" s="29">
        <v>2.2102556879967185E-2</v>
      </c>
      <c r="F18" s="39">
        <v>0.1</v>
      </c>
      <c r="G18" s="38">
        <v>2273.9545270000003</v>
      </c>
      <c r="H18" s="32">
        <v>0</v>
      </c>
      <c r="I18" s="33"/>
      <c r="J18" s="34">
        <v>4000</v>
      </c>
      <c r="K18" s="35">
        <f t="shared" si="0"/>
        <v>4000</v>
      </c>
      <c r="L18" s="36">
        <f t="shared" si="1"/>
        <v>0.15912806410996785</v>
      </c>
    </row>
    <row r="19" spans="2:12" hidden="1" x14ac:dyDescent="0.25">
      <c r="B19" s="26" t="s">
        <v>20</v>
      </c>
      <c r="C19" s="27">
        <v>15.181307</v>
      </c>
      <c r="D19" s="28">
        <v>1</v>
      </c>
      <c r="E19" s="29">
        <v>6.5870481375549544E-2</v>
      </c>
      <c r="F19" s="30"/>
      <c r="G19" s="31"/>
      <c r="H19" s="32"/>
      <c r="I19" s="33"/>
      <c r="J19" s="34"/>
      <c r="K19" s="35">
        <f t="shared" si="0"/>
        <v>0</v>
      </c>
      <c r="L19" s="36">
        <f t="shared" si="1"/>
        <v>6.5870481375549544E-2</v>
      </c>
    </row>
    <row r="20" spans="2:12" hidden="1" x14ac:dyDescent="0.25">
      <c r="B20" s="26" t="s">
        <v>21</v>
      </c>
      <c r="C20" s="27">
        <v>766.50226499999997</v>
      </c>
      <c r="D20" s="28">
        <v>121.97</v>
      </c>
      <c r="E20" s="29">
        <v>0.15912542672003716</v>
      </c>
      <c r="F20" s="30"/>
      <c r="G20" s="31"/>
      <c r="H20" s="32"/>
      <c r="I20" s="33"/>
      <c r="J20" s="34"/>
      <c r="K20" s="35">
        <f t="shared" si="0"/>
        <v>0</v>
      </c>
      <c r="L20" s="36">
        <f t="shared" si="1"/>
        <v>0.15912542672003716</v>
      </c>
    </row>
    <row r="21" spans="2:12" hidden="1" x14ac:dyDescent="0.25">
      <c r="B21" s="26" t="s">
        <v>22</v>
      </c>
      <c r="C21" s="27">
        <v>41.785977000000003</v>
      </c>
      <c r="D21" s="28">
        <v>0.82</v>
      </c>
      <c r="E21" s="29">
        <v>1.9623808245526959E-2</v>
      </c>
      <c r="F21" s="37"/>
      <c r="G21" s="38"/>
      <c r="H21" s="32"/>
      <c r="I21" s="33"/>
      <c r="J21" s="34"/>
      <c r="K21" s="35">
        <f t="shared" si="0"/>
        <v>0</v>
      </c>
      <c r="L21" s="36">
        <f t="shared" si="1"/>
        <v>1.9623808245526959E-2</v>
      </c>
    </row>
    <row r="22" spans="2:12" hidden="1" x14ac:dyDescent="0.25">
      <c r="B22" s="26" t="s">
        <v>13</v>
      </c>
      <c r="C22" s="27">
        <v>363.49791099999999</v>
      </c>
      <c r="D22" s="28">
        <v>363.5</v>
      </c>
      <c r="E22" s="29">
        <v>1.0000057469381165</v>
      </c>
      <c r="F22" s="37"/>
      <c r="G22" s="38"/>
      <c r="H22" s="32"/>
      <c r="I22" s="33"/>
      <c r="J22" s="34"/>
      <c r="K22" s="35">
        <f t="shared" si="0"/>
        <v>0</v>
      </c>
      <c r="L22" s="36">
        <f t="shared" si="1"/>
        <v>1.0000057469381165</v>
      </c>
    </row>
    <row r="23" spans="2:12" ht="15.75" thickBot="1" x14ac:dyDescent="0.3">
      <c r="B23" s="26" t="s">
        <v>5</v>
      </c>
      <c r="C23" s="27">
        <v>12575.12729</v>
      </c>
      <c r="D23" s="28">
        <v>528.22</v>
      </c>
      <c r="E23" s="29">
        <v>4.2005141404815156E-2</v>
      </c>
      <c r="F23" s="39">
        <v>0.05</v>
      </c>
      <c r="G23" s="40" t="s">
        <v>63</v>
      </c>
      <c r="H23" s="32"/>
      <c r="I23" s="33"/>
      <c r="J23" s="34">
        <v>150</v>
      </c>
      <c r="K23" s="35">
        <f t="shared" si="0"/>
        <v>150</v>
      </c>
      <c r="L23" s="36">
        <f t="shared" si="1"/>
        <v>5.3933450084384792E-2</v>
      </c>
    </row>
    <row r="24" spans="2:12" ht="15.75" hidden="1" thickBot="1" x14ac:dyDescent="0.3">
      <c r="B24" s="26" t="s">
        <v>23</v>
      </c>
      <c r="C24" s="27">
        <v>180.60551699999999</v>
      </c>
      <c r="D24" s="28">
        <v>0.3</v>
      </c>
      <c r="E24" s="29">
        <v>1.6610788251833967E-3</v>
      </c>
      <c r="F24" s="30"/>
      <c r="G24" s="31"/>
      <c r="H24" s="32"/>
      <c r="I24" s="33"/>
      <c r="J24" s="34"/>
      <c r="K24" s="35">
        <f>J24+I24+H24</f>
        <v>0</v>
      </c>
      <c r="L24" s="36">
        <f t="shared" si="1"/>
        <v>1.6610788251833967E-3</v>
      </c>
    </row>
    <row r="25" spans="2:12" ht="15.75" thickBot="1" x14ac:dyDescent="0.3">
      <c r="B25" s="387" t="s">
        <v>64</v>
      </c>
      <c r="C25" s="388">
        <f>SUM(C2:C24)</f>
        <v>560010.54416300007</v>
      </c>
      <c r="D25" s="388">
        <f>SUM(D2:D24)</f>
        <v>28489.07</v>
      </c>
      <c r="E25" s="389">
        <f>D25/C25</f>
        <v>5.0872381416639537E-2</v>
      </c>
      <c r="F25" s="390"/>
      <c r="G25" s="390"/>
      <c r="H25" s="388">
        <f t="shared" ref="H25:J25" si="2">SUM(H2:H24)</f>
        <v>279.28069811000006</v>
      </c>
      <c r="I25" s="388">
        <f t="shared" si="2"/>
        <v>0</v>
      </c>
      <c r="J25" s="388">
        <f t="shared" si="2"/>
        <v>6870.24</v>
      </c>
      <c r="K25" s="388">
        <f>SUM(K2:K24)</f>
        <v>7149.52069811</v>
      </c>
      <c r="L25" s="391">
        <f t="shared" si="1"/>
        <v>6.3639142279679678E-2</v>
      </c>
    </row>
    <row r="26" spans="2:12" x14ac:dyDescent="0.25">
      <c r="B26" s="15"/>
      <c r="C26" s="15"/>
      <c r="D26" s="15"/>
      <c r="E26" s="15"/>
      <c r="F26" s="15"/>
      <c r="G26" s="15"/>
      <c r="H26" s="15"/>
      <c r="I26" s="15"/>
      <c r="J26" s="15"/>
      <c r="K26" s="15"/>
      <c r="L26" s="15"/>
    </row>
  </sheetData>
  <autoFilter ref="B1:L25">
    <filterColumn colId="9">
      <filters>
        <filter val="150"/>
        <filter val="18"/>
        <filter val="2"/>
        <filter val="2,550"/>
        <filter val="26"/>
        <filter val="279"/>
        <filter val="3,000"/>
        <filter val="50"/>
        <filter val="6,150"/>
        <filter val="74"/>
      </filters>
    </filterColumn>
  </autoFilter>
  <sortState ref="A2:AA30">
    <sortCondition ref="B2:B30"/>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workbookViewId="0">
      <pane ySplit="1" topLeftCell="A2" activePane="bottomLeft" state="frozen"/>
      <selection pane="bottomLeft" activeCell="I3" sqref="I3"/>
    </sheetView>
  </sheetViews>
  <sheetFormatPr defaultRowHeight="15" x14ac:dyDescent="0.25"/>
  <cols>
    <col min="1" max="1" width="30.5703125" style="14" bestFit="1" customWidth="1"/>
    <col min="2" max="2" width="23" style="8" customWidth="1"/>
    <col min="3" max="3" width="9.140625" style="12" customWidth="1"/>
    <col min="4" max="4" width="11.140625" style="12" customWidth="1"/>
    <col min="5" max="5" width="32.42578125" style="8" customWidth="1"/>
    <col min="6" max="6" width="3.7109375" style="8" customWidth="1"/>
    <col min="7" max="7" width="13.5703125" style="8" customWidth="1"/>
    <col min="8" max="8" width="18.140625" style="10" customWidth="1"/>
    <col min="9" max="9" width="40.85546875" style="9" customWidth="1"/>
    <col min="10" max="10" width="15.7109375" style="11" customWidth="1"/>
    <col min="11" max="11" width="3.7109375" style="7" customWidth="1"/>
    <col min="12" max="12" width="21.42578125" style="14" customWidth="1"/>
    <col min="13" max="13" width="13.42578125" style="14" customWidth="1"/>
    <col min="14" max="14" width="15.140625" style="14" customWidth="1"/>
    <col min="15" max="15" width="14.28515625" style="14" customWidth="1"/>
    <col min="16" max="16" width="14.7109375" style="14" customWidth="1"/>
    <col min="17" max="17" width="16.7109375" style="8" customWidth="1"/>
    <col min="18" max="18" width="30.5703125" style="8" bestFit="1" customWidth="1"/>
    <col min="19" max="16384" width="9.140625" style="8"/>
  </cols>
  <sheetData>
    <row r="1" spans="1:18" ht="75.75" thickBot="1" x14ac:dyDescent="0.3">
      <c r="A1" s="327" t="s">
        <v>0</v>
      </c>
      <c r="B1" s="297" t="s">
        <v>28</v>
      </c>
      <c r="C1" s="298" t="s">
        <v>29</v>
      </c>
      <c r="D1" s="297" t="s">
        <v>30</v>
      </c>
      <c r="E1" s="297" t="s">
        <v>31</v>
      </c>
      <c r="F1" s="191"/>
      <c r="G1" s="233" t="s">
        <v>439</v>
      </c>
      <c r="H1" s="193" t="s">
        <v>33</v>
      </c>
      <c r="I1" s="193" t="s">
        <v>34</v>
      </c>
      <c r="J1" s="192" t="s">
        <v>35</v>
      </c>
      <c r="K1" s="194"/>
      <c r="L1" s="202" t="s">
        <v>162</v>
      </c>
      <c r="M1" s="202" t="s">
        <v>36</v>
      </c>
      <c r="N1" s="202" t="s">
        <v>37</v>
      </c>
      <c r="O1" s="202" t="s">
        <v>38</v>
      </c>
      <c r="P1" s="202" t="s">
        <v>39</v>
      </c>
      <c r="Q1" s="202" t="s">
        <v>40</v>
      </c>
      <c r="R1" s="197" t="s">
        <v>0</v>
      </c>
    </row>
    <row r="2" spans="1:18" x14ac:dyDescent="0.25">
      <c r="A2" s="333" t="s">
        <v>14</v>
      </c>
      <c r="B2" s="305"/>
      <c r="C2" s="305"/>
      <c r="D2" s="305"/>
      <c r="E2" s="309"/>
      <c r="F2" s="13"/>
      <c r="G2" s="299"/>
      <c r="H2" s="313"/>
      <c r="I2" s="313"/>
      <c r="J2" s="316"/>
      <c r="K2" s="1"/>
      <c r="L2" s="322">
        <v>224</v>
      </c>
      <c r="M2" s="323">
        <v>34</v>
      </c>
      <c r="N2" s="323">
        <v>190</v>
      </c>
      <c r="O2" s="323">
        <v>0</v>
      </c>
      <c r="P2" s="323">
        <v>0</v>
      </c>
      <c r="Q2" s="323">
        <v>225</v>
      </c>
      <c r="R2" s="198" t="s">
        <v>14</v>
      </c>
    </row>
    <row r="3" spans="1:18" ht="25.5" x14ac:dyDescent="0.25">
      <c r="A3" s="332" t="s">
        <v>15</v>
      </c>
      <c r="B3" s="301" t="s">
        <v>44</v>
      </c>
      <c r="C3" s="302">
        <v>23</v>
      </c>
      <c r="D3" s="305" t="s">
        <v>45</v>
      </c>
      <c r="E3" s="305" t="s">
        <v>46</v>
      </c>
      <c r="F3" s="13"/>
      <c r="G3" s="317" t="s">
        <v>45</v>
      </c>
      <c r="H3" s="314" t="s">
        <v>46</v>
      </c>
      <c r="I3" s="314" t="s">
        <v>163</v>
      </c>
      <c r="J3" s="316" t="s">
        <v>52</v>
      </c>
      <c r="K3" s="1"/>
      <c r="L3" s="322">
        <v>0</v>
      </c>
      <c r="M3" s="323">
        <v>0</v>
      </c>
      <c r="N3" s="323">
        <v>0</v>
      </c>
      <c r="O3" s="323">
        <v>0</v>
      </c>
      <c r="P3" s="323">
        <v>0</v>
      </c>
      <c r="Q3" s="323">
        <v>0</v>
      </c>
      <c r="R3" s="198" t="s">
        <v>15</v>
      </c>
    </row>
    <row r="4" spans="1:18" ht="63.75" x14ac:dyDescent="0.25">
      <c r="A4" s="332" t="s">
        <v>1</v>
      </c>
      <c r="B4" s="301" t="s">
        <v>41</v>
      </c>
      <c r="C4" s="302">
        <v>14</v>
      </c>
      <c r="D4" s="303">
        <v>380</v>
      </c>
      <c r="E4" s="303"/>
      <c r="F4" s="13"/>
      <c r="G4" s="312">
        <v>380</v>
      </c>
      <c r="H4" s="313"/>
      <c r="I4" s="314" t="s">
        <v>42</v>
      </c>
      <c r="J4" s="315" t="s">
        <v>43</v>
      </c>
      <c r="K4" s="1"/>
      <c r="L4" s="322">
        <v>0</v>
      </c>
      <c r="M4" s="323">
        <v>0</v>
      </c>
      <c r="N4" s="323">
        <v>0</v>
      </c>
      <c r="O4" s="323">
        <v>0</v>
      </c>
      <c r="P4" s="323">
        <v>0</v>
      </c>
      <c r="Q4" s="323">
        <v>0</v>
      </c>
      <c r="R4" s="198" t="s">
        <v>1</v>
      </c>
    </row>
    <row r="5" spans="1:18" x14ac:dyDescent="0.25">
      <c r="A5" s="333" t="s">
        <v>16</v>
      </c>
      <c r="B5" s="305"/>
      <c r="C5" s="305"/>
      <c r="D5" s="305"/>
      <c r="E5" s="309"/>
      <c r="F5" s="13"/>
      <c r="G5" s="299"/>
      <c r="H5" s="313"/>
      <c r="I5" s="313"/>
      <c r="J5" s="316"/>
      <c r="K5" s="1"/>
      <c r="L5" s="322">
        <v>4077</v>
      </c>
      <c r="M5" s="323">
        <v>33</v>
      </c>
      <c r="N5" s="322">
        <v>4044</v>
      </c>
      <c r="O5" s="323">
        <v>825</v>
      </c>
      <c r="P5" s="322">
        <v>1738</v>
      </c>
      <c r="Q5" s="322">
        <v>1513</v>
      </c>
      <c r="R5" s="215" t="s">
        <v>16</v>
      </c>
    </row>
    <row r="6" spans="1:18" x14ac:dyDescent="0.25">
      <c r="A6" s="333" t="s">
        <v>6</v>
      </c>
      <c r="B6" s="304"/>
      <c r="C6" s="305"/>
      <c r="D6" s="305"/>
      <c r="E6" s="304"/>
      <c r="F6" s="13"/>
      <c r="G6" s="299"/>
      <c r="H6" s="313"/>
      <c r="I6" s="313"/>
      <c r="J6" s="316"/>
      <c r="K6" s="1"/>
      <c r="L6" s="322">
        <v>368</v>
      </c>
      <c r="M6" s="323">
        <v>26</v>
      </c>
      <c r="N6" s="323">
        <v>342</v>
      </c>
      <c r="O6" s="323">
        <v>0</v>
      </c>
      <c r="P6" s="323">
        <v>340</v>
      </c>
      <c r="Q6" s="323">
        <v>28</v>
      </c>
      <c r="R6" s="198" t="s">
        <v>6</v>
      </c>
    </row>
    <row r="7" spans="1:18" x14ac:dyDescent="0.25">
      <c r="A7" s="333" t="s">
        <v>7</v>
      </c>
      <c r="B7" s="304"/>
      <c r="C7" s="305"/>
      <c r="D7" s="305"/>
      <c r="E7" s="304"/>
      <c r="F7" s="13"/>
      <c r="G7" s="299"/>
      <c r="H7" s="313"/>
      <c r="I7" s="313"/>
      <c r="J7" s="316"/>
      <c r="K7" s="1"/>
      <c r="L7" s="322">
        <v>0</v>
      </c>
      <c r="M7" s="323">
        <v>0</v>
      </c>
      <c r="N7" s="323">
        <v>0</v>
      </c>
      <c r="O7" s="323">
        <v>0</v>
      </c>
      <c r="P7" s="323">
        <v>0</v>
      </c>
      <c r="Q7" s="323">
        <v>0</v>
      </c>
      <c r="R7" s="198" t="s">
        <v>7</v>
      </c>
    </row>
    <row r="8" spans="1:18" ht="25.5" x14ac:dyDescent="0.25">
      <c r="A8" s="332" t="s">
        <v>8</v>
      </c>
      <c r="B8" s="304"/>
      <c r="C8" s="305"/>
      <c r="D8" s="305"/>
      <c r="E8" s="304"/>
      <c r="F8" s="13"/>
      <c r="G8" s="299"/>
      <c r="H8" s="313"/>
      <c r="I8" s="318" t="s">
        <v>50</v>
      </c>
      <c r="J8" s="315" t="s">
        <v>43</v>
      </c>
      <c r="K8" s="1"/>
      <c r="L8" s="322">
        <v>0</v>
      </c>
      <c r="M8" s="323">
        <v>0</v>
      </c>
      <c r="N8" s="323">
        <v>0</v>
      </c>
      <c r="O8" s="323">
        <v>0</v>
      </c>
      <c r="P8" s="323">
        <v>0</v>
      </c>
      <c r="Q8" s="323">
        <v>0</v>
      </c>
      <c r="R8" s="198" t="s">
        <v>8</v>
      </c>
    </row>
    <row r="9" spans="1:18" x14ac:dyDescent="0.25">
      <c r="A9" s="333" t="s">
        <v>9</v>
      </c>
      <c r="B9" s="304"/>
      <c r="C9" s="307"/>
      <c r="D9" s="308"/>
      <c r="E9" s="305"/>
      <c r="F9" s="13"/>
      <c r="G9" s="299"/>
      <c r="H9" s="313"/>
      <c r="I9" s="313"/>
      <c r="J9" s="316"/>
      <c r="K9" s="1"/>
      <c r="L9" s="322">
        <v>0</v>
      </c>
      <c r="M9" s="323">
        <v>0</v>
      </c>
      <c r="N9" s="323">
        <v>0</v>
      </c>
      <c r="O9" s="323">
        <v>0</v>
      </c>
      <c r="P9" s="323">
        <v>0</v>
      </c>
      <c r="Q9" s="323">
        <v>0</v>
      </c>
      <c r="R9" s="198" t="s">
        <v>9</v>
      </c>
    </row>
    <row r="10" spans="1:18" x14ac:dyDescent="0.25">
      <c r="A10" s="333" t="s">
        <v>10</v>
      </c>
      <c r="B10" s="304"/>
      <c r="C10" s="305"/>
      <c r="D10" s="305"/>
      <c r="E10" s="304"/>
      <c r="F10" s="13"/>
      <c r="G10" s="299"/>
      <c r="H10" s="313"/>
      <c r="I10" s="313"/>
      <c r="J10" s="316"/>
      <c r="K10" s="1"/>
      <c r="L10" s="322">
        <v>0</v>
      </c>
      <c r="M10" s="323">
        <v>0</v>
      </c>
      <c r="N10" s="323">
        <v>0</v>
      </c>
      <c r="O10" s="323">
        <v>0</v>
      </c>
      <c r="P10" s="323">
        <v>0</v>
      </c>
      <c r="Q10" s="323">
        <v>0</v>
      </c>
      <c r="R10" s="198" t="s">
        <v>10</v>
      </c>
    </row>
    <row r="11" spans="1:18" x14ac:dyDescent="0.25">
      <c r="A11" s="333" t="s">
        <v>2</v>
      </c>
      <c r="B11" s="304"/>
      <c r="C11" s="305"/>
      <c r="D11" s="305"/>
      <c r="E11" s="305"/>
      <c r="F11" s="13"/>
      <c r="G11" s="299"/>
      <c r="H11" s="313"/>
      <c r="I11" s="313"/>
      <c r="J11" s="316"/>
      <c r="K11" s="1"/>
      <c r="L11" s="322">
        <v>6369</v>
      </c>
      <c r="M11" s="323">
        <v>587</v>
      </c>
      <c r="N11" s="322">
        <v>5782</v>
      </c>
      <c r="O11" s="322">
        <v>1193</v>
      </c>
      <c r="P11" s="322">
        <v>4726</v>
      </c>
      <c r="Q11" s="323">
        <v>450</v>
      </c>
      <c r="R11" s="198" t="s">
        <v>2</v>
      </c>
    </row>
    <row r="12" spans="1:18" x14ac:dyDescent="0.25">
      <c r="A12" s="333" t="s">
        <v>17</v>
      </c>
      <c r="B12" s="304"/>
      <c r="C12" s="305"/>
      <c r="D12" s="305"/>
      <c r="E12" s="304"/>
      <c r="F12" s="13"/>
      <c r="G12" s="299"/>
      <c r="H12" s="313"/>
      <c r="I12" s="313"/>
      <c r="J12" s="316"/>
      <c r="K12" s="1"/>
      <c r="L12" s="322">
        <v>0</v>
      </c>
      <c r="M12" s="323">
        <v>0</v>
      </c>
      <c r="N12" s="323">
        <v>0</v>
      </c>
      <c r="O12" s="323">
        <v>0</v>
      </c>
      <c r="P12" s="323">
        <v>0</v>
      </c>
      <c r="Q12" s="323">
        <v>0</v>
      </c>
      <c r="R12" s="198" t="s">
        <v>17</v>
      </c>
    </row>
    <row r="13" spans="1:18" x14ac:dyDescent="0.25">
      <c r="A13" s="333" t="s">
        <v>11</v>
      </c>
      <c r="B13" s="304"/>
      <c r="C13" s="305"/>
      <c r="D13" s="305"/>
      <c r="E13" s="304"/>
      <c r="F13" s="13"/>
      <c r="G13" s="299"/>
      <c r="H13" s="313"/>
      <c r="I13" s="313"/>
      <c r="J13" s="316"/>
      <c r="K13" s="1"/>
      <c r="L13" s="322">
        <v>0</v>
      </c>
      <c r="M13" s="323">
        <v>0</v>
      </c>
      <c r="N13" s="323">
        <v>0</v>
      </c>
      <c r="O13" s="323">
        <v>0</v>
      </c>
      <c r="P13" s="323">
        <v>0</v>
      </c>
      <c r="Q13" s="323">
        <v>0</v>
      </c>
      <c r="R13" s="198" t="s">
        <v>11</v>
      </c>
    </row>
    <row r="14" spans="1:18" x14ac:dyDescent="0.25">
      <c r="A14" s="333" t="s">
        <v>12</v>
      </c>
      <c r="B14" s="304"/>
      <c r="C14" s="305"/>
      <c r="D14" s="305"/>
      <c r="E14" s="304"/>
      <c r="F14" s="13"/>
      <c r="G14" s="299"/>
      <c r="H14" s="313"/>
      <c r="I14" s="313"/>
      <c r="J14" s="316"/>
      <c r="K14" s="1"/>
      <c r="L14" s="322">
        <v>0</v>
      </c>
      <c r="M14" s="323">
        <v>0</v>
      </c>
      <c r="N14" s="323">
        <v>0</v>
      </c>
      <c r="O14" s="323">
        <v>0</v>
      </c>
      <c r="P14" s="323">
        <v>0</v>
      </c>
      <c r="Q14" s="323">
        <v>0</v>
      </c>
      <c r="R14" s="198" t="s">
        <v>12</v>
      </c>
    </row>
    <row r="15" spans="1:18" ht="51" x14ac:dyDescent="0.25">
      <c r="A15" s="332" t="s">
        <v>3</v>
      </c>
      <c r="B15" s="301" t="s">
        <v>44</v>
      </c>
      <c r="C15" s="302">
        <v>79</v>
      </c>
      <c r="D15" s="305" t="s">
        <v>45</v>
      </c>
      <c r="E15" s="305" t="s">
        <v>46</v>
      </c>
      <c r="F15" s="13"/>
      <c r="G15" s="317" t="s">
        <v>45</v>
      </c>
      <c r="H15" s="314" t="s">
        <v>46</v>
      </c>
      <c r="I15" s="314" t="s">
        <v>47</v>
      </c>
      <c r="J15" s="316" t="s">
        <v>48</v>
      </c>
      <c r="K15" s="1"/>
      <c r="L15" s="322">
        <v>0</v>
      </c>
      <c r="M15" s="323">
        <v>0</v>
      </c>
      <c r="N15" s="323">
        <v>0</v>
      </c>
      <c r="O15" s="323">
        <v>0</v>
      </c>
      <c r="P15" s="323">
        <v>0</v>
      </c>
      <c r="Q15" s="323">
        <v>0</v>
      </c>
      <c r="R15" s="214" t="s">
        <v>3</v>
      </c>
    </row>
    <row r="16" spans="1:18" x14ac:dyDescent="0.25">
      <c r="A16" s="333" t="s">
        <v>18</v>
      </c>
      <c r="B16" s="304"/>
      <c r="C16" s="305"/>
      <c r="D16" s="305"/>
      <c r="E16" s="304"/>
      <c r="F16" s="189"/>
      <c r="G16" s="319"/>
      <c r="H16" s="313"/>
      <c r="I16" s="313"/>
      <c r="J16" s="316"/>
      <c r="K16" s="1"/>
      <c r="L16" s="322">
        <v>0</v>
      </c>
      <c r="M16" s="323">
        <v>0</v>
      </c>
      <c r="N16" s="323">
        <v>0</v>
      </c>
      <c r="O16" s="323">
        <v>0</v>
      </c>
      <c r="P16" s="323">
        <v>0</v>
      </c>
      <c r="Q16" s="323">
        <v>0</v>
      </c>
      <c r="R16" s="198" t="s">
        <v>18</v>
      </c>
    </row>
    <row r="17" spans="1:18" ht="25.5" x14ac:dyDescent="0.25">
      <c r="A17" s="332" t="s">
        <v>19</v>
      </c>
      <c r="B17" s="301" t="s">
        <v>44</v>
      </c>
      <c r="C17" s="302">
        <v>82</v>
      </c>
      <c r="D17" s="306" t="s">
        <v>45</v>
      </c>
      <c r="E17" s="305" t="s">
        <v>46</v>
      </c>
      <c r="F17" s="13"/>
      <c r="G17" s="317" t="s">
        <v>45</v>
      </c>
      <c r="H17" s="314" t="s">
        <v>46</v>
      </c>
      <c r="I17" s="314" t="s">
        <v>53</v>
      </c>
      <c r="J17" s="315" t="s">
        <v>54</v>
      </c>
      <c r="K17" s="1"/>
      <c r="L17" s="322">
        <v>0</v>
      </c>
      <c r="M17" s="323">
        <v>0</v>
      </c>
      <c r="N17" s="323">
        <v>0</v>
      </c>
      <c r="O17" s="323">
        <v>0</v>
      </c>
      <c r="P17" s="323">
        <v>0</v>
      </c>
      <c r="Q17" s="323">
        <v>0</v>
      </c>
      <c r="R17" s="198" t="s">
        <v>19</v>
      </c>
    </row>
    <row r="18" spans="1:18" ht="17.25" x14ac:dyDescent="0.25">
      <c r="A18" s="332" t="s">
        <v>4</v>
      </c>
      <c r="B18" s="301" t="s">
        <v>44</v>
      </c>
      <c r="C18" s="302">
        <v>109</v>
      </c>
      <c r="D18" s="306" t="s">
        <v>45</v>
      </c>
      <c r="E18" s="305" t="s">
        <v>46</v>
      </c>
      <c r="F18" s="13"/>
      <c r="G18" s="317" t="s">
        <v>45</v>
      </c>
      <c r="H18" s="314" t="s">
        <v>46</v>
      </c>
      <c r="I18" s="314" t="s">
        <v>184</v>
      </c>
      <c r="J18" s="316" t="s">
        <v>195</v>
      </c>
      <c r="K18" s="1"/>
      <c r="L18" s="322">
        <v>0</v>
      </c>
      <c r="M18" s="323">
        <v>0</v>
      </c>
      <c r="N18" s="323">
        <v>0</v>
      </c>
      <c r="O18" s="323">
        <v>0</v>
      </c>
      <c r="P18" s="323">
        <v>0</v>
      </c>
      <c r="Q18" s="323">
        <v>0</v>
      </c>
      <c r="R18" s="214" t="s">
        <v>4</v>
      </c>
    </row>
    <row r="19" spans="1:18" x14ac:dyDescent="0.25">
      <c r="A19" s="333" t="s">
        <v>20</v>
      </c>
      <c r="B19" s="305"/>
      <c r="C19" s="305"/>
      <c r="D19" s="305"/>
      <c r="E19" s="309"/>
      <c r="F19" s="13"/>
      <c r="G19" s="299"/>
      <c r="H19" s="313"/>
      <c r="I19" s="313"/>
      <c r="J19" s="316"/>
      <c r="K19" s="1"/>
      <c r="L19" s="322">
        <v>16</v>
      </c>
      <c r="M19" s="323">
        <v>0</v>
      </c>
      <c r="N19" s="323">
        <v>16</v>
      </c>
      <c r="O19" s="323">
        <v>0</v>
      </c>
      <c r="P19" s="323">
        <v>0</v>
      </c>
      <c r="Q19" s="323">
        <v>16</v>
      </c>
      <c r="R19" s="198" t="s">
        <v>20</v>
      </c>
    </row>
    <row r="20" spans="1:18" x14ac:dyDescent="0.25">
      <c r="A20" s="332" t="s">
        <v>21</v>
      </c>
      <c r="B20" s="304"/>
      <c r="C20" s="305"/>
      <c r="D20" s="305"/>
      <c r="E20" s="304"/>
      <c r="F20" s="13"/>
      <c r="G20" s="299"/>
      <c r="H20" s="313"/>
      <c r="I20" s="313"/>
      <c r="J20" s="316"/>
      <c r="K20" s="1"/>
      <c r="L20" s="322">
        <v>0</v>
      </c>
      <c r="M20" s="323">
        <v>0</v>
      </c>
      <c r="N20" s="323">
        <v>0</v>
      </c>
      <c r="O20" s="323">
        <v>0</v>
      </c>
      <c r="P20" s="323">
        <v>0</v>
      </c>
      <c r="Q20" s="323">
        <v>0</v>
      </c>
      <c r="R20" s="198" t="s">
        <v>21</v>
      </c>
    </row>
    <row r="21" spans="1:18" ht="25.5" x14ac:dyDescent="0.25">
      <c r="A21" s="332" t="s">
        <v>22</v>
      </c>
      <c r="B21" s="301" t="s">
        <v>44</v>
      </c>
      <c r="C21" s="302">
        <v>10</v>
      </c>
      <c r="D21" s="306" t="s">
        <v>45</v>
      </c>
      <c r="E21" s="305" t="s">
        <v>46</v>
      </c>
      <c r="F21" s="13"/>
      <c r="G21" s="317" t="s">
        <v>45</v>
      </c>
      <c r="H21" s="314" t="s">
        <v>46</v>
      </c>
      <c r="I21" s="314" t="s">
        <v>49</v>
      </c>
      <c r="J21" s="316">
        <v>0</v>
      </c>
      <c r="K21" s="188"/>
      <c r="L21" s="322">
        <v>0</v>
      </c>
      <c r="M21" s="323">
        <v>0</v>
      </c>
      <c r="N21" s="323">
        <v>0</v>
      </c>
      <c r="O21" s="323">
        <v>0</v>
      </c>
      <c r="P21" s="323">
        <v>0</v>
      </c>
      <c r="Q21" s="323">
        <v>0</v>
      </c>
      <c r="R21" s="198" t="s">
        <v>22</v>
      </c>
    </row>
    <row r="22" spans="1:18" ht="25.5" x14ac:dyDescent="0.25">
      <c r="A22" s="332" t="s">
        <v>5</v>
      </c>
      <c r="B22" s="330" t="s">
        <v>44</v>
      </c>
      <c r="C22" s="331">
        <v>44</v>
      </c>
      <c r="D22" s="330" t="s">
        <v>45</v>
      </c>
      <c r="E22" s="305" t="s">
        <v>46</v>
      </c>
      <c r="F22" s="13"/>
      <c r="G22" s="316" t="s">
        <v>45</v>
      </c>
      <c r="H22" s="314" t="s">
        <v>46</v>
      </c>
      <c r="I22" s="318" t="s">
        <v>49</v>
      </c>
      <c r="J22" s="316">
        <v>0</v>
      </c>
      <c r="K22" s="1"/>
      <c r="L22" s="322">
        <v>0</v>
      </c>
      <c r="M22" s="323">
        <v>0</v>
      </c>
      <c r="N22" s="323">
        <v>0</v>
      </c>
      <c r="O22" s="323">
        <v>0</v>
      </c>
      <c r="P22" s="323">
        <v>0</v>
      </c>
      <c r="Q22" s="323">
        <v>0</v>
      </c>
      <c r="R22" s="214" t="s">
        <v>5</v>
      </c>
    </row>
    <row r="23" spans="1:18" ht="15.75" thickBot="1" x14ac:dyDescent="0.3">
      <c r="A23" s="334" t="s">
        <v>23</v>
      </c>
      <c r="B23" s="310"/>
      <c r="C23" s="311"/>
      <c r="D23" s="311"/>
      <c r="E23" s="310"/>
      <c r="F23" s="195"/>
      <c r="G23" s="300"/>
      <c r="H23" s="320"/>
      <c r="I23" s="320"/>
      <c r="J23" s="321"/>
      <c r="K23" s="196"/>
      <c r="L23" s="324">
        <v>0</v>
      </c>
      <c r="M23" s="325">
        <v>0</v>
      </c>
      <c r="N23" s="325">
        <v>0</v>
      </c>
      <c r="O23" s="325">
        <v>0</v>
      </c>
      <c r="P23" s="325">
        <v>0</v>
      </c>
      <c r="Q23" s="325">
        <v>0</v>
      </c>
      <c r="R23" s="199" t="s">
        <v>23</v>
      </c>
    </row>
    <row r="24" spans="1:18" x14ac:dyDescent="0.25">
      <c r="A24" s="8"/>
      <c r="B24" s="11"/>
      <c r="C24" s="8"/>
      <c r="D24" s="8"/>
      <c r="G24" s="12"/>
      <c r="H24" s="190"/>
      <c r="I24" s="11"/>
      <c r="J24" s="7"/>
      <c r="K24" s="14"/>
      <c r="L24" s="8"/>
      <c r="M24" s="8"/>
      <c r="N24" s="8"/>
      <c r="O24" s="8"/>
      <c r="P24" s="8"/>
    </row>
    <row r="25" spans="1:18" x14ac:dyDescent="0.25">
      <c r="A25" s="207"/>
      <c r="B25" s="208"/>
      <c r="C25" s="209"/>
      <c r="D25" s="207"/>
      <c r="E25" s="207"/>
      <c r="F25" s="207"/>
      <c r="G25" s="210"/>
      <c r="H25" s="211"/>
      <c r="I25" s="11"/>
      <c r="J25" s="7"/>
      <c r="K25" s="14"/>
      <c r="L25" s="8"/>
      <c r="M25" s="8"/>
      <c r="N25" s="8"/>
      <c r="O25" s="8"/>
      <c r="P25" s="8"/>
    </row>
    <row r="26" spans="1:18" x14ac:dyDescent="0.2">
      <c r="A26" s="203"/>
      <c r="C26" s="203"/>
      <c r="D26" s="212"/>
      <c r="G26" s="210"/>
      <c r="H26" s="213"/>
      <c r="I26" s="11"/>
      <c r="J26" s="7"/>
      <c r="K26" s="14"/>
      <c r="L26" s="8"/>
      <c r="M26" s="8"/>
      <c r="N26" s="8"/>
      <c r="O26" s="8"/>
      <c r="P26" s="8"/>
    </row>
    <row r="27" spans="1:18" x14ac:dyDescent="0.2">
      <c r="A27" s="203"/>
      <c r="C27" s="203"/>
      <c r="D27" s="212"/>
      <c r="E27" s="210"/>
      <c r="G27" s="210"/>
      <c r="H27" s="213"/>
      <c r="I27" s="8"/>
      <c r="J27" s="8"/>
      <c r="K27" s="8"/>
      <c r="L27" s="8"/>
      <c r="M27" s="8"/>
      <c r="N27" s="8"/>
      <c r="O27" s="8"/>
      <c r="P27" s="8"/>
    </row>
    <row r="28" spans="1:18" x14ac:dyDescent="0.2">
      <c r="A28" s="203"/>
      <c r="C28" s="203"/>
      <c r="D28" s="212"/>
      <c r="E28" s="210"/>
      <c r="G28" s="210"/>
      <c r="H28" s="213"/>
      <c r="I28" s="8"/>
      <c r="J28" s="8"/>
      <c r="K28" s="8"/>
      <c r="L28" s="8"/>
      <c r="M28" s="8"/>
      <c r="N28" s="8"/>
      <c r="O28" s="8"/>
      <c r="P28" s="8"/>
    </row>
    <row r="29" spans="1:18" x14ac:dyDescent="0.25">
      <c r="A29" s="12"/>
      <c r="B29" s="12"/>
      <c r="E29" s="12"/>
      <c r="F29" s="12"/>
      <c r="G29" s="12"/>
      <c r="I29" s="8"/>
      <c r="J29" s="8"/>
      <c r="K29" s="8"/>
      <c r="L29" s="8"/>
      <c r="M29" s="8"/>
      <c r="N29" s="8"/>
      <c r="O29" s="8"/>
      <c r="P29" s="8"/>
    </row>
    <row r="30" spans="1:18" x14ac:dyDescent="0.25">
      <c r="A30" s="12"/>
      <c r="B30" s="205"/>
      <c r="E30" s="12"/>
      <c r="F30" s="12"/>
      <c r="G30" s="12"/>
      <c r="I30" s="8"/>
      <c r="J30" s="8"/>
      <c r="K30" s="8"/>
      <c r="L30" s="8"/>
      <c r="M30" s="8"/>
      <c r="N30" s="8"/>
      <c r="O30" s="8"/>
      <c r="P30" s="8"/>
    </row>
    <row r="31" spans="1:18" x14ac:dyDescent="0.25">
      <c r="A31" s="12"/>
      <c r="B31" s="204"/>
      <c r="E31" s="12"/>
      <c r="F31" s="12"/>
      <c r="G31" s="12"/>
      <c r="I31" s="8"/>
      <c r="J31" s="8"/>
      <c r="K31" s="8"/>
      <c r="L31" s="8"/>
      <c r="M31" s="8"/>
      <c r="N31" s="8"/>
      <c r="O31" s="8"/>
      <c r="P31" s="8"/>
    </row>
    <row r="32" spans="1:18" x14ac:dyDescent="0.25">
      <c r="A32" s="12"/>
      <c r="B32" s="205"/>
      <c r="C32" s="206"/>
      <c r="E32" s="12"/>
      <c r="F32" s="12"/>
      <c r="G32" s="12"/>
      <c r="I32" s="8"/>
      <c r="J32" s="8"/>
      <c r="K32" s="8"/>
      <c r="L32" s="8"/>
      <c r="M32" s="8"/>
      <c r="N32" s="8"/>
      <c r="O32" s="8"/>
      <c r="P32" s="8"/>
    </row>
    <row r="33" spans="1:16" x14ac:dyDescent="0.25">
      <c r="A33" s="12"/>
      <c r="B33" s="12"/>
      <c r="E33" s="12"/>
      <c r="F33" s="12"/>
      <c r="G33" s="12"/>
      <c r="I33" s="8"/>
      <c r="J33" s="8"/>
      <c r="K33" s="8"/>
      <c r="L33" s="8"/>
      <c r="M33" s="8"/>
      <c r="N33" s="8"/>
      <c r="O33" s="8"/>
      <c r="P33" s="8"/>
    </row>
    <row r="34" spans="1:16" x14ac:dyDescent="0.25">
      <c r="A34" s="12"/>
      <c r="B34" s="204"/>
      <c r="C34" s="204"/>
      <c r="E34" s="12"/>
      <c r="F34" s="12"/>
      <c r="G34" s="12"/>
      <c r="I34" s="8"/>
      <c r="J34" s="8"/>
      <c r="K34" s="8"/>
      <c r="L34" s="8"/>
      <c r="M34" s="8"/>
      <c r="N34" s="8"/>
      <c r="O34" s="8"/>
      <c r="P34" s="8"/>
    </row>
    <row r="35" spans="1:16" x14ac:dyDescent="0.25">
      <c r="A35" s="12"/>
      <c r="B35" s="204"/>
      <c r="C35" s="204"/>
      <c r="E35" s="12"/>
      <c r="F35" s="12"/>
      <c r="G35" s="12"/>
      <c r="I35" s="8"/>
      <c r="J35" s="8"/>
      <c r="K35" s="8"/>
      <c r="L35" s="8"/>
      <c r="M35" s="8"/>
      <c r="N35" s="8"/>
      <c r="O35" s="8"/>
      <c r="P35" s="8"/>
    </row>
    <row r="36" spans="1:16" x14ac:dyDescent="0.25">
      <c r="A36" s="8"/>
      <c r="B36" s="11"/>
      <c r="C36" s="11"/>
      <c r="D36" s="8"/>
      <c r="H36" s="187"/>
      <c r="I36" s="8"/>
      <c r="J36" s="8"/>
      <c r="K36" s="8"/>
      <c r="L36" s="8"/>
      <c r="M36" s="8"/>
      <c r="N36" s="8"/>
      <c r="O36" s="8"/>
      <c r="P36" s="8"/>
    </row>
    <row r="37" spans="1:16" x14ac:dyDescent="0.25">
      <c r="A37" s="8"/>
      <c r="B37" s="200"/>
      <c r="C37" s="200"/>
      <c r="D37" s="8"/>
      <c r="H37" s="187"/>
      <c r="I37" s="8"/>
      <c r="J37" s="8"/>
      <c r="K37" s="8"/>
      <c r="L37" s="8"/>
      <c r="M37" s="8"/>
      <c r="N37" s="8"/>
      <c r="O37" s="8"/>
      <c r="P37" s="8"/>
    </row>
    <row r="38" spans="1:16" x14ac:dyDescent="0.25">
      <c r="A38" s="8"/>
      <c r="B38" s="11"/>
      <c r="C38" s="11"/>
      <c r="D38" s="8"/>
      <c r="H38" s="187"/>
      <c r="I38" s="8"/>
      <c r="J38" s="8"/>
      <c r="K38" s="8"/>
      <c r="L38" s="8"/>
      <c r="M38" s="8"/>
      <c r="N38" s="8"/>
      <c r="O38" s="8"/>
      <c r="P38" s="8"/>
    </row>
    <row r="39" spans="1:16" x14ac:dyDescent="0.25">
      <c r="A39" s="8"/>
      <c r="B39" s="11"/>
      <c r="C39" s="200"/>
      <c r="D39" s="11"/>
      <c r="H39" s="187"/>
      <c r="I39" s="8"/>
      <c r="J39" s="8"/>
      <c r="K39" s="8"/>
      <c r="L39" s="8"/>
      <c r="M39" s="8"/>
      <c r="N39" s="8"/>
      <c r="O39" s="8"/>
      <c r="P39" s="8"/>
    </row>
    <row r="40" spans="1:16" x14ac:dyDescent="0.25">
      <c r="A40" s="8"/>
      <c r="B40" s="201"/>
      <c r="C40" s="11"/>
      <c r="D40" s="11"/>
      <c r="H40" s="187"/>
      <c r="I40" s="8"/>
      <c r="J40" s="8"/>
      <c r="K40" s="8"/>
      <c r="L40" s="8"/>
      <c r="M40" s="8"/>
      <c r="N40" s="8"/>
      <c r="O40" s="8"/>
      <c r="P40" s="8"/>
    </row>
    <row r="41" spans="1:16" x14ac:dyDescent="0.25">
      <c r="A41" s="8"/>
      <c r="B41" s="11"/>
      <c r="C41" s="11"/>
      <c r="D41" s="11"/>
      <c r="H41" s="187"/>
      <c r="I41" s="8"/>
      <c r="J41" s="8"/>
      <c r="K41" s="8"/>
      <c r="L41" s="8"/>
      <c r="M41" s="8"/>
      <c r="N41" s="8"/>
      <c r="O41" s="8"/>
      <c r="P41" s="8"/>
    </row>
    <row r="42" spans="1:16" x14ac:dyDescent="0.25">
      <c r="A42" s="8"/>
      <c r="B42" s="11"/>
      <c r="C42" s="11"/>
      <c r="D42" s="11"/>
      <c r="H42" s="187"/>
      <c r="I42" s="8"/>
      <c r="J42" s="8"/>
      <c r="K42" s="8"/>
      <c r="L42" s="8"/>
      <c r="M42" s="8"/>
      <c r="N42" s="8"/>
      <c r="O42" s="8"/>
      <c r="P42" s="8"/>
    </row>
    <row r="43" spans="1:16" x14ac:dyDescent="0.25">
      <c r="A43" s="8"/>
      <c r="B43" s="11"/>
      <c r="C43" s="11"/>
      <c r="D43" s="11"/>
      <c r="H43" s="187"/>
      <c r="I43" s="8"/>
      <c r="J43" s="8"/>
      <c r="K43" s="8"/>
      <c r="L43" s="8"/>
      <c r="M43" s="8"/>
      <c r="N43" s="8"/>
      <c r="O43" s="8"/>
      <c r="P43" s="8"/>
    </row>
    <row r="44" spans="1:16" x14ac:dyDescent="0.25">
      <c r="A44" s="8"/>
      <c r="B44" s="11"/>
      <c r="C44" s="200"/>
      <c r="D44" s="200"/>
      <c r="H44" s="187"/>
      <c r="I44" s="8"/>
      <c r="J44" s="8"/>
      <c r="K44" s="8"/>
      <c r="L44" s="8"/>
      <c r="M44" s="8"/>
      <c r="N44" s="8"/>
      <c r="O44" s="8"/>
      <c r="P44" s="8"/>
    </row>
    <row r="45" spans="1:16" x14ac:dyDescent="0.25">
      <c r="A45" s="8"/>
      <c r="B45" s="11"/>
      <c r="C45" s="11"/>
      <c r="D45" s="11"/>
      <c r="H45" s="187"/>
      <c r="I45" s="8"/>
      <c r="J45" s="8"/>
      <c r="K45" s="8"/>
      <c r="L45" s="8"/>
      <c r="M45" s="8"/>
      <c r="N45" s="8"/>
      <c r="O45" s="8"/>
      <c r="P45" s="8"/>
    </row>
    <row r="46" spans="1:16" x14ac:dyDescent="0.25">
      <c r="A46" s="8"/>
      <c r="B46" s="11"/>
      <c r="C46" s="200"/>
      <c r="D46" s="200"/>
      <c r="H46" s="187"/>
      <c r="I46" s="8"/>
      <c r="J46" s="8"/>
      <c r="K46" s="8"/>
      <c r="L46" s="8"/>
      <c r="M46" s="8"/>
      <c r="N46" s="8"/>
      <c r="O46" s="8"/>
      <c r="P46" s="8"/>
    </row>
    <row r="47" spans="1:16" x14ac:dyDescent="0.25">
      <c r="A47" s="8"/>
      <c r="B47" s="201"/>
      <c r="C47" s="11"/>
      <c r="D47" s="11"/>
      <c r="H47" s="187"/>
      <c r="I47" s="8"/>
      <c r="J47" s="8"/>
      <c r="K47" s="8"/>
      <c r="L47" s="8"/>
      <c r="M47" s="8"/>
      <c r="N47" s="8"/>
      <c r="O47" s="8"/>
      <c r="P47" s="8"/>
    </row>
    <row r="48" spans="1:16" x14ac:dyDescent="0.25">
      <c r="A48" s="8"/>
      <c r="B48" s="11"/>
      <c r="C48" s="200"/>
      <c r="D48" s="200"/>
      <c r="H48" s="187"/>
      <c r="I48" s="8"/>
      <c r="J48" s="8"/>
      <c r="K48" s="8"/>
      <c r="L48" s="8"/>
      <c r="M48" s="8"/>
      <c r="N48" s="8"/>
      <c r="O48" s="8"/>
      <c r="P48" s="8"/>
    </row>
    <row r="49" spans="1:16" x14ac:dyDescent="0.25">
      <c r="A49" s="8"/>
      <c r="B49" s="11"/>
      <c r="C49" s="11"/>
      <c r="D49" s="11"/>
      <c r="H49" s="187"/>
      <c r="I49" s="8"/>
      <c r="J49" s="8"/>
      <c r="K49" s="8"/>
      <c r="L49" s="8"/>
      <c r="M49" s="8"/>
      <c r="N49" s="8"/>
      <c r="O49" s="8"/>
      <c r="P49" s="8"/>
    </row>
    <row r="50" spans="1:16" x14ac:dyDescent="0.25">
      <c r="A50" s="8"/>
      <c r="B50" s="11"/>
      <c r="C50" s="200"/>
      <c r="D50" s="200"/>
      <c r="H50" s="187"/>
      <c r="I50" s="8"/>
      <c r="J50" s="8"/>
      <c r="K50" s="8"/>
      <c r="L50" s="8"/>
      <c r="M50" s="8"/>
      <c r="N50" s="8"/>
      <c r="O50" s="8"/>
      <c r="P50" s="8"/>
    </row>
    <row r="51" spans="1:16" x14ac:dyDescent="0.25">
      <c r="A51" s="8"/>
      <c r="B51" s="201"/>
      <c r="C51" s="11"/>
      <c r="D51" s="11"/>
      <c r="H51" s="187"/>
      <c r="I51" s="8"/>
      <c r="J51" s="8"/>
      <c r="K51" s="8"/>
      <c r="L51" s="8"/>
      <c r="M51" s="8"/>
      <c r="N51" s="8"/>
      <c r="O51" s="8"/>
      <c r="P51" s="8"/>
    </row>
    <row r="52" spans="1:16" x14ac:dyDescent="0.25">
      <c r="A52" s="8"/>
      <c r="B52" s="11"/>
      <c r="C52" s="200"/>
      <c r="D52" s="11"/>
      <c r="H52" s="187"/>
      <c r="I52" s="8"/>
      <c r="J52" s="8"/>
      <c r="K52" s="8"/>
      <c r="L52" s="8"/>
      <c r="M52" s="8"/>
      <c r="N52" s="8"/>
      <c r="O52" s="8"/>
      <c r="P52" s="8"/>
    </row>
    <row r="53" spans="1:16" x14ac:dyDescent="0.25">
      <c r="A53" s="8"/>
      <c r="B53" s="11"/>
      <c r="C53" s="11"/>
      <c r="D53" s="11"/>
      <c r="H53" s="187"/>
      <c r="I53" s="8"/>
      <c r="J53" s="8"/>
      <c r="K53" s="8"/>
      <c r="L53" s="8"/>
      <c r="M53" s="8"/>
      <c r="N53" s="8"/>
      <c r="O53" s="8"/>
      <c r="P53" s="8"/>
    </row>
    <row r="54" spans="1:16" x14ac:dyDescent="0.25">
      <c r="A54" s="8"/>
      <c r="B54" s="11"/>
      <c r="C54" s="200"/>
      <c r="D54" s="200"/>
      <c r="H54" s="187"/>
      <c r="I54" s="8"/>
      <c r="J54" s="8"/>
      <c r="K54" s="8"/>
      <c r="L54" s="8"/>
      <c r="M54" s="8"/>
      <c r="N54" s="8"/>
      <c r="O54" s="8"/>
      <c r="P54" s="8"/>
    </row>
    <row r="55" spans="1:16" x14ac:dyDescent="0.25">
      <c r="A55" s="8"/>
      <c r="B55" s="11"/>
      <c r="C55" s="200"/>
      <c r="D55" s="200"/>
      <c r="H55" s="187"/>
      <c r="I55" s="8"/>
      <c r="J55" s="8"/>
      <c r="K55" s="8"/>
      <c r="L55" s="8"/>
      <c r="M55" s="8"/>
      <c r="N55" s="8"/>
      <c r="O55" s="8"/>
      <c r="P55" s="8"/>
    </row>
    <row r="56" spans="1:16" x14ac:dyDescent="0.25">
      <c r="A56" s="8"/>
      <c r="B56" s="11"/>
      <c r="C56" s="11"/>
      <c r="D56" s="11"/>
      <c r="H56" s="187"/>
      <c r="I56" s="8"/>
      <c r="J56" s="8"/>
      <c r="K56" s="8"/>
      <c r="L56" s="8"/>
      <c r="M56" s="8"/>
      <c r="N56" s="8"/>
      <c r="O56" s="8"/>
      <c r="P56" s="8"/>
    </row>
    <row r="57" spans="1:16" x14ac:dyDescent="0.25">
      <c r="A57" s="8"/>
      <c r="B57" s="11"/>
      <c r="C57" s="11"/>
      <c r="D57" s="11"/>
      <c r="H57" s="187"/>
      <c r="I57" s="8"/>
      <c r="J57" s="8"/>
      <c r="K57" s="8"/>
      <c r="L57" s="8"/>
      <c r="M57" s="8"/>
      <c r="N57" s="8"/>
      <c r="O57" s="8"/>
      <c r="P57" s="8"/>
    </row>
  </sheetData>
  <autoFilter ref="A1:R23">
    <sortState ref="A2:R23">
      <sortCondition ref="A1:A23"/>
    </sortState>
  </autoFilter>
  <sortState ref="A2:AK74">
    <sortCondition ref="A2:A74"/>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pane ySplit="1" topLeftCell="A2" activePane="bottomLeft" state="frozen"/>
      <selection pane="bottomLeft" activeCell="F10" sqref="F10"/>
    </sheetView>
  </sheetViews>
  <sheetFormatPr defaultRowHeight="15" x14ac:dyDescent="0.25"/>
  <cols>
    <col min="1" max="1" width="31.5703125" style="14" customWidth="1"/>
    <col min="2" max="2" width="3.7109375" style="14" customWidth="1"/>
    <col min="3" max="3" width="23" style="8" customWidth="1"/>
    <col min="4" max="4" width="9.140625" style="12" customWidth="1"/>
    <col min="5" max="5" width="11.140625" style="12" customWidth="1"/>
    <col min="6" max="6" width="32.42578125" style="8" customWidth="1"/>
    <col min="7" max="7" width="3.7109375" style="8" customWidth="1"/>
    <col min="8" max="8" width="15.42578125" style="8" customWidth="1"/>
    <col min="9" max="9" width="18.140625" style="10" customWidth="1"/>
    <col min="10" max="10" width="40.85546875" style="9" customWidth="1"/>
    <col min="11" max="11" width="15.7109375" style="11" customWidth="1"/>
    <col min="12" max="16384" width="9.140625" style="8"/>
  </cols>
  <sheetData>
    <row r="1" spans="1:11" ht="63" thickBot="1" x14ac:dyDescent="0.3">
      <c r="A1" s="327" t="s">
        <v>0</v>
      </c>
      <c r="B1" s="374"/>
      <c r="C1" s="297" t="s">
        <v>28</v>
      </c>
      <c r="D1" s="298" t="s">
        <v>29</v>
      </c>
      <c r="E1" s="297" t="s">
        <v>30</v>
      </c>
      <c r="F1" s="297" t="s">
        <v>31</v>
      </c>
      <c r="G1" s="191"/>
      <c r="H1" s="358" t="s">
        <v>32</v>
      </c>
      <c r="I1" s="359" t="s">
        <v>33</v>
      </c>
      <c r="J1" s="359" t="s">
        <v>34</v>
      </c>
      <c r="K1" s="360" t="s">
        <v>35</v>
      </c>
    </row>
    <row r="2" spans="1:11" ht="38.25" x14ac:dyDescent="0.25">
      <c r="A2" s="328" t="s">
        <v>173</v>
      </c>
      <c r="B2" s="375"/>
      <c r="C2" s="370" t="s">
        <v>164</v>
      </c>
      <c r="D2" s="331">
        <v>150</v>
      </c>
      <c r="E2" s="371">
        <v>17700</v>
      </c>
      <c r="F2" s="330" t="s">
        <v>165</v>
      </c>
      <c r="G2" s="13"/>
      <c r="H2" s="361">
        <f>E2-12000</f>
        <v>5700</v>
      </c>
      <c r="I2" s="313"/>
      <c r="J2" s="362" t="s">
        <v>167</v>
      </c>
      <c r="K2" s="363" t="s">
        <v>166</v>
      </c>
    </row>
    <row r="3" spans="1:11" ht="51" x14ac:dyDescent="0.25">
      <c r="A3" s="328" t="s">
        <v>180</v>
      </c>
      <c r="B3" s="375"/>
      <c r="C3" s="330" t="s">
        <v>51</v>
      </c>
      <c r="D3" s="331">
        <v>86</v>
      </c>
      <c r="E3" s="330">
        <v>59</v>
      </c>
      <c r="F3" s="304"/>
      <c r="G3" s="13"/>
      <c r="H3" s="316" t="s">
        <v>201</v>
      </c>
      <c r="I3" s="314" t="s">
        <v>191</v>
      </c>
      <c r="J3" s="318" t="s">
        <v>168</v>
      </c>
      <c r="K3" s="364" t="s">
        <v>181</v>
      </c>
    </row>
    <row r="4" spans="1:11" ht="51" x14ac:dyDescent="0.25">
      <c r="A4" s="328" t="s">
        <v>183</v>
      </c>
      <c r="B4" s="375"/>
      <c r="C4" s="330" t="s">
        <v>51</v>
      </c>
      <c r="D4" s="331">
        <v>113</v>
      </c>
      <c r="E4" s="330">
        <v>941</v>
      </c>
      <c r="F4" s="305"/>
      <c r="G4" s="13"/>
      <c r="H4" s="316" t="s">
        <v>200</v>
      </c>
      <c r="I4" s="314" t="s">
        <v>191</v>
      </c>
      <c r="J4" s="318" t="s">
        <v>194</v>
      </c>
      <c r="K4" s="363" t="s">
        <v>193</v>
      </c>
    </row>
    <row r="5" spans="1:11" x14ac:dyDescent="0.2">
      <c r="A5" s="328" t="s">
        <v>188</v>
      </c>
      <c r="B5" s="375"/>
      <c r="C5" s="330" t="s">
        <v>51</v>
      </c>
      <c r="D5" s="331">
        <v>44</v>
      </c>
      <c r="E5" s="330">
        <v>58</v>
      </c>
      <c r="F5" s="305"/>
      <c r="G5" s="326"/>
      <c r="H5" s="316">
        <f>E5</f>
        <v>58</v>
      </c>
      <c r="I5" s="314"/>
      <c r="J5" s="365" t="s">
        <v>190</v>
      </c>
      <c r="K5" s="363">
        <v>0</v>
      </c>
    </row>
    <row r="6" spans="1:11" ht="25.5" x14ac:dyDescent="0.25">
      <c r="A6" s="328" t="s">
        <v>179</v>
      </c>
      <c r="B6" s="375"/>
      <c r="C6" s="304"/>
      <c r="D6" s="305"/>
      <c r="E6" s="305"/>
      <c r="F6" s="304"/>
      <c r="G6" s="13"/>
      <c r="H6" s="299"/>
      <c r="I6" s="313"/>
      <c r="J6" s="318" t="s">
        <v>50</v>
      </c>
      <c r="K6" s="363" t="s">
        <v>192</v>
      </c>
    </row>
    <row r="7" spans="1:11" x14ac:dyDescent="0.25">
      <c r="A7" s="328" t="s">
        <v>174</v>
      </c>
      <c r="B7" s="375"/>
      <c r="C7" s="305" t="s">
        <v>51</v>
      </c>
      <c r="D7" s="331" t="s">
        <v>45</v>
      </c>
      <c r="E7" s="330">
        <v>2.6</v>
      </c>
      <c r="F7" s="330" t="s">
        <v>178</v>
      </c>
      <c r="G7" s="13"/>
      <c r="H7" s="312">
        <v>2.6</v>
      </c>
      <c r="I7" s="313"/>
      <c r="J7" s="366" t="s">
        <v>189</v>
      </c>
      <c r="K7" s="363">
        <v>0</v>
      </c>
    </row>
    <row r="8" spans="1:11" ht="51" x14ac:dyDescent="0.25">
      <c r="A8" s="328" t="s">
        <v>176</v>
      </c>
      <c r="B8" s="375"/>
      <c r="C8" s="330" t="s">
        <v>51</v>
      </c>
      <c r="D8" s="331">
        <v>23</v>
      </c>
      <c r="E8" s="330">
        <v>18</v>
      </c>
      <c r="F8" s="304"/>
      <c r="G8" s="13"/>
      <c r="H8" s="316" t="s">
        <v>198</v>
      </c>
      <c r="I8" s="314" t="s">
        <v>191</v>
      </c>
      <c r="J8" s="314" t="s">
        <v>197</v>
      </c>
      <c r="K8" s="363" t="s">
        <v>196</v>
      </c>
    </row>
    <row r="9" spans="1:11" x14ac:dyDescent="0.2">
      <c r="A9" s="328" t="s">
        <v>177</v>
      </c>
      <c r="B9" s="375"/>
      <c r="C9" s="330" t="s">
        <v>51</v>
      </c>
      <c r="D9" s="331" t="s">
        <v>45</v>
      </c>
      <c r="E9" s="330">
        <v>441</v>
      </c>
      <c r="F9" s="330" t="s">
        <v>178</v>
      </c>
      <c r="G9" s="13"/>
      <c r="H9" s="316">
        <f>E9</f>
        <v>441</v>
      </c>
      <c r="I9" s="314"/>
      <c r="J9" s="365" t="s">
        <v>190</v>
      </c>
      <c r="K9" s="363">
        <v>0</v>
      </c>
    </row>
    <row r="10" spans="1:11" ht="76.5" x14ac:dyDescent="0.25">
      <c r="A10" s="328" t="s">
        <v>182</v>
      </c>
      <c r="B10" s="375"/>
      <c r="C10" s="330" t="s">
        <v>51</v>
      </c>
      <c r="D10" s="331">
        <v>59</v>
      </c>
      <c r="E10" s="330">
        <v>120</v>
      </c>
      <c r="F10" s="330" t="s">
        <v>169</v>
      </c>
      <c r="G10" s="13"/>
      <c r="H10" s="316" t="s">
        <v>199</v>
      </c>
      <c r="I10" s="314" t="s">
        <v>191</v>
      </c>
      <c r="J10" s="318" t="s">
        <v>175</v>
      </c>
      <c r="K10" s="363" t="s">
        <v>170</v>
      </c>
    </row>
    <row r="11" spans="1:11" x14ac:dyDescent="0.2">
      <c r="A11" s="328" t="s">
        <v>185</v>
      </c>
      <c r="B11" s="375"/>
      <c r="C11" s="330" t="s">
        <v>51</v>
      </c>
      <c r="D11" s="331" t="s">
        <v>45</v>
      </c>
      <c r="E11" s="330">
        <v>1</v>
      </c>
      <c r="F11" s="330" t="s">
        <v>178</v>
      </c>
      <c r="G11" s="13"/>
      <c r="H11" s="312">
        <v>1</v>
      </c>
      <c r="I11" s="313"/>
      <c r="J11" s="365" t="s">
        <v>190</v>
      </c>
      <c r="K11" s="363">
        <v>0</v>
      </c>
    </row>
    <row r="12" spans="1:11" ht="38.25" x14ac:dyDescent="0.25">
      <c r="A12" s="328" t="s">
        <v>186</v>
      </c>
      <c r="B12" s="375"/>
      <c r="C12" s="330" t="s">
        <v>51</v>
      </c>
      <c r="D12" s="331">
        <v>9</v>
      </c>
      <c r="E12" s="330">
        <v>93</v>
      </c>
      <c r="F12" s="304"/>
      <c r="G12" s="13"/>
      <c r="H12" s="316">
        <f>E12</f>
        <v>93</v>
      </c>
      <c r="I12" s="313"/>
      <c r="J12" s="318" t="s">
        <v>172</v>
      </c>
      <c r="K12" s="363" t="s">
        <v>171</v>
      </c>
    </row>
    <row r="13" spans="1:11" ht="15.75" thickBot="1" x14ac:dyDescent="0.25">
      <c r="A13" s="329" t="s">
        <v>187</v>
      </c>
      <c r="B13" s="376"/>
      <c r="C13" s="372" t="s">
        <v>51</v>
      </c>
      <c r="D13" s="373">
        <v>10</v>
      </c>
      <c r="E13" s="372">
        <v>76</v>
      </c>
      <c r="F13" s="311"/>
      <c r="G13" s="195"/>
      <c r="H13" s="321">
        <f>E13</f>
        <v>76</v>
      </c>
      <c r="I13" s="367"/>
      <c r="J13" s="368" t="s">
        <v>190</v>
      </c>
      <c r="K13" s="369">
        <v>0</v>
      </c>
    </row>
    <row r="14" spans="1:11" x14ac:dyDescent="0.25">
      <c r="A14" s="8"/>
      <c r="B14" s="8"/>
      <c r="C14" s="11"/>
      <c r="D14" s="8"/>
      <c r="E14" s="8"/>
      <c r="H14" s="12"/>
      <c r="I14" s="190"/>
      <c r="J14" s="11"/>
      <c r="K14" s="7"/>
    </row>
    <row r="15" spans="1:11" x14ac:dyDescent="0.25">
      <c r="A15" s="207"/>
      <c r="B15" s="207"/>
      <c r="C15" s="208"/>
      <c r="D15" s="209"/>
      <c r="E15" s="207"/>
      <c r="F15" s="207"/>
      <c r="G15" s="207"/>
      <c r="H15" s="210"/>
      <c r="I15" s="211"/>
      <c r="J15" s="11"/>
      <c r="K15" s="7"/>
    </row>
    <row r="16" spans="1:11" x14ac:dyDescent="0.2">
      <c r="A16" s="203"/>
      <c r="B16" s="203"/>
      <c r="D16" s="203"/>
      <c r="E16" s="212"/>
      <c r="H16" s="210"/>
      <c r="I16" s="213"/>
      <c r="J16" s="11"/>
      <c r="K16" s="7"/>
    </row>
    <row r="17" spans="1:11" x14ac:dyDescent="0.2">
      <c r="A17" s="203"/>
      <c r="B17" s="203"/>
      <c r="D17" s="203"/>
      <c r="E17" s="212"/>
      <c r="F17" s="210"/>
      <c r="H17" s="210"/>
      <c r="I17" s="213"/>
      <c r="J17" s="8"/>
      <c r="K17" s="8"/>
    </row>
    <row r="18" spans="1:11" x14ac:dyDescent="0.2">
      <c r="A18" s="203"/>
      <c r="B18" s="203"/>
      <c r="D18" s="203"/>
      <c r="E18" s="212"/>
      <c r="F18" s="210"/>
      <c r="H18" s="210"/>
      <c r="I18" s="213"/>
      <c r="J18" s="8"/>
      <c r="K18" s="8"/>
    </row>
    <row r="19" spans="1:11" x14ac:dyDescent="0.25">
      <c r="A19" s="12"/>
      <c r="B19" s="12"/>
      <c r="C19" s="12"/>
      <c r="F19" s="12"/>
      <c r="G19" s="12"/>
      <c r="H19" s="12"/>
      <c r="J19" s="8"/>
      <c r="K19" s="8"/>
    </row>
    <row r="20" spans="1:11" x14ac:dyDescent="0.25">
      <c r="A20" s="12"/>
      <c r="B20" s="12"/>
      <c r="C20" s="205"/>
      <c r="F20" s="12"/>
      <c r="G20" s="12"/>
      <c r="H20" s="12"/>
      <c r="J20" s="8"/>
      <c r="K20" s="8"/>
    </row>
    <row r="21" spans="1:11" x14ac:dyDescent="0.25">
      <c r="A21" s="12"/>
      <c r="B21" s="12"/>
      <c r="C21" s="204"/>
      <c r="F21" s="12"/>
      <c r="G21" s="12"/>
      <c r="H21" s="12"/>
      <c r="J21" s="8"/>
      <c r="K21" s="8"/>
    </row>
    <row r="22" spans="1:11" x14ac:dyDescent="0.25">
      <c r="A22" s="12"/>
      <c r="B22" s="12"/>
      <c r="C22" s="205"/>
      <c r="D22" s="206"/>
      <c r="F22" s="12"/>
      <c r="G22" s="12"/>
      <c r="H22" s="12"/>
      <c r="J22" s="8"/>
      <c r="K22" s="8"/>
    </row>
    <row r="23" spans="1:11" x14ac:dyDescent="0.25">
      <c r="A23" s="12"/>
      <c r="B23" s="12"/>
      <c r="C23" s="12"/>
      <c r="F23" s="12"/>
      <c r="G23" s="12"/>
      <c r="H23" s="12"/>
      <c r="J23" s="8"/>
      <c r="K23" s="8"/>
    </row>
    <row r="24" spans="1:11" x14ac:dyDescent="0.25">
      <c r="A24" s="12"/>
      <c r="B24" s="12"/>
      <c r="C24" s="204"/>
      <c r="D24" s="204"/>
      <c r="F24" s="12"/>
      <c r="G24" s="12"/>
      <c r="H24" s="12"/>
      <c r="J24" s="8"/>
      <c r="K24" s="8"/>
    </row>
    <row r="25" spans="1:11" x14ac:dyDescent="0.25">
      <c r="A25" s="12"/>
      <c r="B25" s="12"/>
      <c r="C25" s="204"/>
      <c r="D25" s="204"/>
      <c r="F25" s="12"/>
      <c r="G25" s="12"/>
      <c r="H25" s="12"/>
      <c r="J25" s="8"/>
      <c r="K25" s="8"/>
    </row>
    <row r="26" spans="1:11" x14ac:dyDescent="0.25">
      <c r="A26" s="8"/>
      <c r="B26" s="8"/>
      <c r="C26" s="11"/>
      <c r="D26" s="11"/>
      <c r="E26" s="8"/>
      <c r="I26" s="187"/>
      <c r="J26" s="8"/>
      <c r="K26" s="8"/>
    </row>
    <row r="27" spans="1:11" x14ac:dyDescent="0.25">
      <c r="A27" s="8"/>
      <c r="B27" s="8"/>
      <c r="C27" s="200"/>
      <c r="D27" s="200"/>
      <c r="E27" s="8"/>
      <c r="I27" s="187"/>
      <c r="J27" s="8"/>
      <c r="K27" s="8"/>
    </row>
    <row r="28" spans="1:11" x14ac:dyDescent="0.25">
      <c r="A28" s="8"/>
      <c r="B28" s="8"/>
      <c r="C28" s="11"/>
      <c r="D28" s="11"/>
      <c r="E28" s="8"/>
      <c r="I28" s="187"/>
      <c r="J28" s="8"/>
      <c r="K28" s="8"/>
    </row>
    <row r="29" spans="1:11" x14ac:dyDescent="0.25">
      <c r="A29" s="8"/>
      <c r="B29" s="8"/>
      <c r="C29" s="11"/>
      <c r="D29" s="200"/>
      <c r="E29" s="11"/>
      <c r="I29" s="187"/>
      <c r="J29" s="8"/>
      <c r="K29" s="8"/>
    </row>
    <row r="30" spans="1:11" x14ac:dyDescent="0.25">
      <c r="A30" s="8"/>
      <c r="B30" s="8"/>
      <c r="C30" s="201"/>
      <c r="D30" s="11"/>
      <c r="E30" s="11"/>
      <c r="I30" s="187"/>
      <c r="J30" s="8"/>
      <c r="K30" s="8"/>
    </row>
    <row r="31" spans="1:11" x14ac:dyDescent="0.25">
      <c r="A31" s="8"/>
      <c r="B31" s="8"/>
      <c r="C31" s="11"/>
      <c r="D31" s="11"/>
      <c r="E31" s="11"/>
      <c r="I31" s="187"/>
      <c r="J31" s="8"/>
      <c r="K31" s="8"/>
    </row>
    <row r="32" spans="1:11" x14ac:dyDescent="0.25">
      <c r="A32" s="8"/>
      <c r="B32" s="8"/>
      <c r="C32" s="11"/>
      <c r="D32" s="11"/>
      <c r="E32" s="11"/>
      <c r="I32" s="187"/>
      <c r="J32" s="8"/>
      <c r="K32" s="8"/>
    </row>
    <row r="33" spans="1:11" x14ac:dyDescent="0.25">
      <c r="A33" s="8"/>
      <c r="B33" s="8"/>
      <c r="C33" s="11"/>
      <c r="D33" s="11"/>
      <c r="E33" s="11"/>
      <c r="I33" s="187"/>
      <c r="J33" s="8"/>
      <c r="K33" s="8"/>
    </row>
    <row r="34" spans="1:11" x14ac:dyDescent="0.25">
      <c r="A34" s="8"/>
      <c r="B34" s="8"/>
      <c r="C34" s="11"/>
      <c r="D34" s="200"/>
      <c r="E34" s="200"/>
      <c r="I34" s="187"/>
      <c r="J34" s="8"/>
      <c r="K34" s="8"/>
    </row>
    <row r="35" spans="1:11" x14ac:dyDescent="0.25">
      <c r="A35" s="8"/>
      <c r="B35" s="8"/>
      <c r="C35" s="11"/>
      <c r="D35" s="11"/>
      <c r="E35" s="11"/>
      <c r="I35" s="187"/>
      <c r="J35" s="8"/>
      <c r="K35" s="8"/>
    </row>
    <row r="36" spans="1:11" x14ac:dyDescent="0.25">
      <c r="A36" s="8"/>
      <c r="B36" s="8"/>
      <c r="C36" s="11"/>
      <c r="D36" s="200"/>
      <c r="E36" s="200"/>
      <c r="I36" s="187"/>
      <c r="J36" s="8"/>
      <c r="K36" s="8"/>
    </row>
    <row r="37" spans="1:11" x14ac:dyDescent="0.25">
      <c r="A37" s="8"/>
      <c r="B37" s="8"/>
      <c r="C37" s="201"/>
      <c r="D37" s="11"/>
      <c r="E37" s="11"/>
      <c r="I37" s="187"/>
      <c r="J37" s="8"/>
      <c r="K37" s="8"/>
    </row>
    <row r="38" spans="1:11" x14ac:dyDescent="0.25">
      <c r="A38" s="8"/>
      <c r="B38" s="8"/>
      <c r="C38" s="11"/>
      <c r="D38" s="200"/>
      <c r="E38" s="200"/>
      <c r="I38" s="187"/>
      <c r="J38" s="8"/>
      <c r="K38" s="8"/>
    </row>
    <row r="39" spans="1:11" x14ac:dyDescent="0.25">
      <c r="A39" s="8"/>
      <c r="B39" s="8"/>
      <c r="C39" s="11"/>
      <c r="D39" s="11"/>
      <c r="E39" s="11"/>
      <c r="I39" s="187"/>
      <c r="J39" s="8"/>
      <c r="K39" s="8"/>
    </row>
    <row r="40" spans="1:11" x14ac:dyDescent="0.25">
      <c r="A40" s="8"/>
      <c r="B40" s="8"/>
      <c r="C40" s="11"/>
      <c r="D40" s="200"/>
      <c r="E40" s="200"/>
      <c r="I40" s="187"/>
      <c r="J40" s="8"/>
      <c r="K40" s="8"/>
    </row>
    <row r="41" spans="1:11" x14ac:dyDescent="0.25">
      <c r="A41" s="8"/>
      <c r="B41" s="8"/>
      <c r="C41" s="201"/>
      <c r="D41" s="11"/>
      <c r="E41" s="11"/>
      <c r="I41" s="187"/>
      <c r="J41" s="8"/>
      <c r="K41" s="8"/>
    </row>
    <row r="42" spans="1:11" x14ac:dyDescent="0.25">
      <c r="A42" s="8"/>
      <c r="B42" s="8"/>
      <c r="C42" s="11"/>
      <c r="D42" s="200"/>
      <c r="E42" s="11"/>
      <c r="I42" s="187"/>
      <c r="J42" s="8"/>
      <c r="K42" s="8"/>
    </row>
    <row r="43" spans="1:11" x14ac:dyDescent="0.25">
      <c r="A43" s="8"/>
      <c r="B43" s="8"/>
      <c r="C43" s="11"/>
      <c r="D43" s="11"/>
      <c r="E43" s="11"/>
      <c r="I43" s="187"/>
      <c r="J43" s="8"/>
      <c r="K43" s="8"/>
    </row>
    <row r="44" spans="1:11" x14ac:dyDescent="0.25">
      <c r="A44" s="8"/>
      <c r="B44" s="8"/>
      <c r="C44" s="11"/>
      <c r="D44" s="200"/>
      <c r="E44" s="200"/>
      <c r="I44" s="187"/>
      <c r="J44" s="8"/>
      <c r="K44" s="8"/>
    </row>
    <row r="45" spans="1:11" x14ac:dyDescent="0.25">
      <c r="A45" s="8"/>
      <c r="B45" s="8"/>
      <c r="C45" s="11"/>
      <c r="D45" s="200"/>
      <c r="E45" s="200"/>
      <c r="I45" s="187"/>
      <c r="J45" s="8"/>
      <c r="K45" s="8"/>
    </row>
    <row r="46" spans="1:11" x14ac:dyDescent="0.25">
      <c r="A46" s="8"/>
      <c r="B46" s="8"/>
      <c r="C46" s="11"/>
      <c r="D46" s="11"/>
      <c r="E46" s="11"/>
      <c r="I46" s="187"/>
      <c r="J46" s="8"/>
      <c r="K46" s="8"/>
    </row>
    <row r="47" spans="1:11" x14ac:dyDescent="0.25">
      <c r="A47" s="8"/>
      <c r="B47" s="8"/>
      <c r="C47" s="11"/>
      <c r="D47" s="11"/>
      <c r="E47" s="11"/>
      <c r="I47" s="187"/>
      <c r="J47" s="8"/>
      <c r="K47" s="8"/>
    </row>
  </sheetData>
  <autoFilter ref="A1:K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workbookViewId="0">
      <pane ySplit="1" topLeftCell="A2" activePane="bottomLeft" state="frozen"/>
      <selection pane="bottomLeft" activeCell="F7" sqref="F7"/>
    </sheetView>
  </sheetViews>
  <sheetFormatPr defaultRowHeight="15" x14ac:dyDescent="0.25"/>
  <cols>
    <col min="1" max="1" width="34" style="5" bestFit="1" customWidth="1"/>
    <col min="2" max="2" width="12.42578125" customWidth="1"/>
    <col min="3" max="3" width="16.140625" customWidth="1"/>
    <col min="4" max="4" width="15" customWidth="1"/>
    <col min="5" max="5" width="12.85546875" customWidth="1"/>
    <col min="6" max="6" width="17.140625" customWidth="1"/>
    <col min="7" max="7" width="14.140625" customWidth="1"/>
    <col min="8" max="8" width="11.5703125" style="5" customWidth="1"/>
    <col min="9" max="9" width="14.140625" customWidth="1"/>
    <col min="10" max="10" width="14.42578125" customWidth="1"/>
    <col min="11" max="11" width="14.28515625" customWidth="1"/>
    <col min="12" max="12" width="16" customWidth="1"/>
    <col min="13" max="13" width="17.42578125" customWidth="1"/>
  </cols>
  <sheetData>
    <row r="1" spans="1:13" ht="63" thickBot="1" x14ac:dyDescent="0.3">
      <c r="A1" s="42" t="s">
        <v>0</v>
      </c>
      <c r="B1" s="43" t="s">
        <v>24</v>
      </c>
      <c r="C1" s="18" t="s">
        <v>55</v>
      </c>
      <c r="D1" s="19" t="s">
        <v>56</v>
      </c>
      <c r="E1" s="44" t="s">
        <v>1067</v>
      </c>
      <c r="F1" s="20" t="s">
        <v>57</v>
      </c>
      <c r="G1" s="21" t="s">
        <v>1068</v>
      </c>
      <c r="H1" s="45" t="s">
        <v>65</v>
      </c>
      <c r="I1" s="46" t="s">
        <v>25</v>
      </c>
      <c r="J1" s="46" t="s">
        <v>66</v>
      </c>
      <c r="K1" s="47" t="s">
        <v>67</v>
      </c>
      <c r="L1" s="24" t="s">
        <v>60</v>
      </c>
      <c r="M1" s="25" t="s">
        <v>68</v>
      </c>
    </row>
    <row r="2" spans="1:13" x14ac:dyDescent="0.25">
      <c r="A2" s="26" t="s">
        <v>14</v>
      </c>
      <c r="B2" s="48">
        <v>406816</v>
      </c>
      <c r="C2" s="49">
        <v>35457.577319999997</v>
      </c>
      <c r="D2" s="29">
        <v>8.715875806261307E-2</v>
      </c>
      <c r="E2" s="50"/>
      <c r="F2" s="51"/>
      <c r="G2" s="52"/>
      <c r="H2" s="53"/>
      <c r="I2" s="54"/>
      <c r="J2" s="54"/>
      <c r="K2" s="55"/>
      <c r="L2" s="56">
        <f t="shared" ref="L2:L22" si="0">K2+J2+I2+H2+G2</f>
        <v>0</v>
      </c>
      <c r="M2" s="292">
        <v>8.715875806261307E-2</v>
      </c>
    </row>
    <row r="3" spans="1:13" x14ac:dyDescent="0.25">
      <c r="A3" s="26" t="s">
        <v>15</v>
      </c>
      <c r="B3" s="48">
        <v>1972842.4</v>
      </c>
      <c r="C3" s="57">
        <v>1981970</v>
      </c>
      <c r="D3" s="29">
        <v>1</v>
      </c>
      <c r="E3" s="50"/>
      <c r="F3" s="58"/>
      <c r="G3" s="52"/>
      <c r="H3" s="53"/>
      <c r="I3" s="54"/>
      <c r="J3" s="54">
        <v>0</v>
      </c>
      <c r="K3" s="55"/>
      <c r="L3" s="56">
        <f t="shared" si="0"/>
        <v>0</v>
      </c>
      <c r="M3" s="292">
        <v>1.0046266240019983</v>
      </c>
    </row>
    <row r="4" spans="1:13" x14ac:dyDescent="0.25">
      <c r="A4" s="26" t="s">
        <v>1</v>
      </c>
      <c r="B4" s="48">
        <v>1293034.7</v>
      </c>
      <c r="C4" s="49">
        <v>11959.01476</v>
      </c>
      <c r="D4" s="29">
        <v>9.2487964630802253E-3</v>
      </c>
      <c r="E4" s="50"/>
      <c r="F4" s="51"/>
      <c r="G4" s="52"/>
      <c r="H4" s="53"/>
      <c r="I4" s="54">
        <v>55.34</v>
      </c>
      <c r="J4" s="54"/>
      <c r="K4" s="52">
        <v>375951.39523999998</v>
      </c>
      <c r="L4" s="56">
        <f t="shared" si="0"/>
        <v>376006.73524000001</v>
      </c>
      <c r="M4" s="292">
        <v>0.30004279854206545</v>
      </c>
    </row>
    <row r="5" spans="1:13" x14ac:dyDescent="0.25">
      <c r="A5" s="26" t="s">
        <v>16</v>
      </c>
      <c r="B5" s="48">
        <v>4795468.0999999996</v>
      </c>
      <c r="C5" s="49">
        <v>206.943116</v>
      </c>
      <c r="D5" s="29">
        <v>4.3153892734684237E-5</v>
      </c>
      <c r="E5" s="50"/>
      <c r="F5" s="51"/>
      <c r="G5" s="52"/>
      <c r="H5" s="53"/>
      <c r="I5" s="54"/>
      <c r="J5" s="54">
        <v>4795261.0568840001</v>
      </c>
      <c r="K5" s="55"/>
      <c r="L5" s="56">
        <f t="shared" si="0"/>
        <v>4795261.0568840001</v>
      </c>
      <c r="M5" s="292">
        <v>0.99999997914697847</v>
      </c>
    </row>
    <row r="6" spans="1:13" x14ac:dyDescent="0.25">
      <c r="A6" s="26" t="s">
        <v>6</v>
      </c>
      <c r="B6" s="48">
        <v>202535.1</v>
      </c>
      <c r="C6" s="49">
        <v>18.36469</v>
      </c>
      <c r="D6" s="29">
        <v>9.0674110314705944E-5</v>
      </c>
      <c r="E6" s="50"/>
      <c r="F6" s="51"/>
      <c r="G6" s="52"/>
      <c r="H6" s="53"/>
      <c r="I6" s="54"/>
      <c r="J6" s="54"/>
      <c r="K6" s="52">
        <v>1364.3278778377219</v>
      </c>
      <c r="L6" s="56">
        <f t="shared" si="0"/>
        <v>1364.3278778377219</v>
      </c>
      <c r="M6" s="292">
        <v>6.8269281119061435E-3</v>
      </c>
    </row>
    <row r="7" spans="1:13" x14ac:dyDescent="0.25">
      <c r="A7" s="26" t="s">
        <v>7</v>
      </c>
      <c r="B7" s="48">
        <v>3459130.4</v>
      </c>
      <c r="C7" s="57">
        <v>410221</v>
      </c>
      <c r="D7" s="29">
        <v>0.11859078802001798</v>
      </c>
      <c r="E7" s="50"/>
      <c r="F7" s="51"/>
      <c r="G7" s="52"/>
      <c r="H7" s="53"/>
      <c r="I7" s="54">
        <v>270629.910840592</v>
      </c>
      <c r="J7" s="54"/>
      <c r="K7" s="55"/>
      <c r="L7" s="56">
        <f t="shared" si="0"/>
        <v>270629.910840592</v>
      </c>
      <c r="M7" s="292">
        <v>0.19682718837098248</v>
      </c>
    </row>
    <row r="8" spans="1:13" x14ac:dyDescent="0.25">
      <c r="A8" s="26" t="s">
        <v>8</v>
      </c>
      <c r="B8" s="48">
        <v>2004587.3</v>
      </c>
      <c r="C8" s="49">
        <v>5388.3962570000003</v>
      </c>
      <c r="D8" s="29">
        <v>2.6880327222466192E-3</v>
      </c>
      <c r="E8" s="50"/>
      <c r="F8" s="51"/>
      <c r="G8" s="52"/>
      <c r="H8" s="53"/>
      <c r="I8" s="54"/>
      <c r="J8" s="54">
        <v>305.5</v>
      </c>
      <c r="K8" s="52">
        <v>62592.837725951897</v>
      </c>
      <c r="L8" s="56">
        <f t="shared" si="0"/>
        <v>62898.337725951897</v>
      </c>
      <c r="M8" s="292">
        <v>3.4065233269188075E-2</v>
      </c>
    </row>
    <row r="9" spans="1:13" x14ac:dyDescent="0.25">
      <c r="A9" s="26" t="s">
        <v>9</v>
      </c>
      <c r="B9" s="48">
        <v>3011917</v>
      </c>
      <c r="C9" s="59">
        <v>475.05099200000001</v>
      </c>
      <c r="D9" s="29">
        <v>1.577237991617963E-4</v>
      </c>
      <c r="E9" s="50"/>
      <c r="F9" s="51"/>
      <c r="G9" s="52"/>
      <c r="H9" s="60"/>
      <c r="I9" s="61"/>
      <c r="J9" s="61">
        <v>183250.4184</v>
      </c>
      <c r="K9" s="52">
        <v>32070.19279801727</v>
      </c>
      <c r="L9" s="56">
        <f t="shared" si="0"/>
        <v>215320.61119801726</v>
      </c>
      <c r="M9" s="292">
        <v>7.1647280516035888E-2</v>
      </c>
    </row>
    <row r="10" spans="1:13" x14ac:dyDescent="0.25">
      <c r="A10" s="26" t="s">
        <v>10</v>
      </c>
      <c r="B10" s="48">
        <v>310564.22469784098</v>
      </c>
      <c r="C10" s="49">
        <v>0</v>
      </c>
      <c r="D10" s="29">
        <v>0</v>
      </c>
      <c r="E10" s="50"/>
      <c r="F10" s="51"/>
      <c r="G10" s="52"/>
      <c r="H10" s="53"/>
      <c r="I10" s="54"/>
      <c r="J10" s="54"/>
      <c r="K10" s="55"/>
      <c r="L10" s="56">
        <f t="shared" si="0"/>
        <v>0</v>
      </c>
      <c r="M10" s="292">
        <v>0</v>
      </c>
    </row>
    <row r="11" spans="1:13" x14ac:dyDescent="0.25">
      <c r="A11" s="26" t="s">
        <v>2</v>
      </c>
      <c r="B11" s="48">
        <v>1371803.2</v>
      </c>
      <c r="C11" s="57">
        <v>1321626</v>
      </c>
      <c r="D11" s="29">
        <v>0.96342245010071415</v>
      </c>
      <c r="E11" s="50"/>
      <c r="F11" s="58"/>
      <c r="G11" s="52"/>
      <c r="H11" s="53"/>
      <c r="I11" s="54"/>
      <c r="J11" s="54"/>
      <c r="K11" s="55"/>
      <c r="L11" s="56">
        <f t="shared" si="0"/>
        <v>0</v>
      </c>
      <c r="M11" s="292">
        <v>0.96342245010071415</v>
      </c>
    </row>
    <row r="12" spans="1:13" x14ac:dyDescent="0.25">
      <c r="A12" s="26" t="s">
        <v>17</v>
      </c>
      <c r="B12" s="48">
        <v>318243.7</v>
      </c>
      <c r="C12" s="49">
        <v>36.900176000000002</v>
      </c>
      <c r="D12" s="29">
        <v>1.1594943120633653E-4</v>
      </c>
      <c r="E12" s="50"/>
      <c r="F12" s="51"/>
      <c r="G12" s="52"/>
      <c r="H12" s="53"/>
      <c r="I12" s="54">
        <v>127000</v>
      </c>
      <c r="J12" s="54"/>
      <c r="K12" s="55"/>
      <c r="L12" s="56">
        <f t="shared" si="0"/>
        <v>127000</v>
      </c>
      <c r="M12" s="292">
        <v>0.39918119408491037</v>
      </c>
    </row>
    <row r="13" spans="1:13" x14ac:dyDescent="0.25">
      <c r="A13" s="26" t="s">
        <v>11</v>
      </c>
      <c r="B13" s="48">
        <v>773667.9</v>
      </c>
      <c r="C13" s="57">
        <v>257173</v>
      </c>
      <c r="D13" s="29">
        <v>0.33240748388294256</v>
      </c>
      <c r="E13" s="50"/>
      <c r="F13" s="6"/>
      <c r="G13" s="52"/>
      <c r="H13" s="60"/>
      <c r="I13" s="61"/>
      <c r="J13" s="61"/>
      <c r="K13" s="52">
        <v>2456.24576094655</v>
      </c>
      <c r="L13" s="56">
        <f t="shared" si="0"/>
        <v>2456.24576094655</v>
      </c>
      <c r="M13" s="292">
        <v>0.33558229023195424</v>
      </c>
    </row>
    <row r="14" spans="1:13" x14ac:dyDescent="0.25">
      <c r="A14" s="26" t="s">
        <v>12</v>
      </c>
      <c r="B14" s="48">
        <v>608152.5</v>
      </c>
      <c r="C14" s="57">
        <v>504705</v>
      </c>
      <c r="D14" s="29">
        <v>0.82989875072453045</v>
      </c>
      <c r="E14" s="50">
        <v>0.3</v>
      </c>
      <c r="F14" s="62">
        <v>0</v>
      </c>
      <c r="G14" s="52">
        <v>0</v>
      </c>
      <c r="H14" s="53"/>
      <c r="I14" s="54"/>
      <c r="J14" s="54"/>
      <c r="K14" s="52">
        <v>0</v>
      </c>
      <c r="L14" s="56">
        <f t="shared" si="0"/>
        <v>0</v>
      </c>
      <c r="M14" s="292">
        <v>0.82989875072453045</v>
      </c>
    </row>
    <row r="15" spans="1:13" x14ac:dyDescent="0.25">
      <c r="A15" s="26" t="s">
        <v>3</v>
      </c>
      <c r="B15" s="48">
        <v>2407381.7999999998</v>
      </c>
      <c r="C15" s="57">
        <v>4586</v>
      </c>
      <c r="D15" s="29">
        <v>1.9049741092169096E-3</v>
      </c>
      <c r="E15" s="50"/>
      <c r="F15" s="51"/>
      <c r="G15" s="52"/>
      <c r="H15" s="53"/>
      <c r="I15" s="54"/>
      <c r="J15" s="54"/>
      <c r="K15" s="55"/>
      <c r="L15" s="56">
        <f t="shared" si="0"/>
        <v>0</v>
      </c>
      <c r="M15" s="292">
        <v>1.9049741092169096E-3</v>
      </c>
    </row>
    <row r="16" spans="1:13" x14ac:dyDescent="0.25">
      <c r="A16" s="26" t="s">
        <v>18</v>
      </c>
      <c r="B16" s="48">
        <v>839479</v>
      </c>
      <c r="C16" s="49">
        <v>839569.39309999999</v>
      </c>
      <c r="D16" s="29">
        <v>1</v>
      </c>
      <c r="E16" s="50"/>
      <c r="F16" s="58"/>
      <c r="G16" s="52"/>
      <c r="H16" s="53"/>
      <c r="I16" s="54"/>
      <c r="J16" s="54"/>
      <c r="K16" s="55"/>
      <c r="L16" s="56">
        <f t="shared" si="0"/>
        <v>0</v>
      </c>
      <c r="M16" s="292">
        <v>1</v>
      </c>
    </row>
    <row r="17" spans="1:13" x14ac:dyDescent="0.25">
      <c r="A17" s="26" t="s">
        <v>19</v>
      </c>
      <c r="B17" s="48">
        <v>132305.60000000001</v>
      </c>
      <c r="C17" s="59">
        <v>114.846968</v>
      </c>
      <c r="D17" s="29">
        <v>8.6804313649611203E-4</v>
      </c>
      <c r="E17" s="50">
        <v>0.1</v>
      </c>
      <c r="F17" s="62">
        <v>13115.713032000001</v>
      </c>
      <c r="G17" s="52">
        <v>13115.713032000001</v>
      </c>
      <c r="H17" s="60"/>
      <c r="I17" s="61"/>
      <c r="J17" s="61"/>
      <c r="K17" s="52"/>
      <c r="L17" s="56">
        <f t="shared" si="0"/>
        <v>13115.713032000001</v>
      </c>
      <c r="M17" s="292">
        <v>0.1</v>
      </c>
    </row>
    <row r="18" spans="1:13" x14ac:dyDescent="0.25">
      <c r="A18" s="26" t="s">
        <v>4</v>
      </c>
      <c r="B18" s="48">
        <v>1609756.5</v>
      </c>
      <c r="C18" s="59">
        <v>1900.401603</v>
      </c>
      <c r="D18" s="29">
        <v>1.1805522158164915E-3</v>
      </c>
      <c r="E18" s="50">
        <v>0.15</v>
      </c>
      <c r="F18" s="62">
        <v>239563.07339699997</v>
      </c>
      <c r="G18" s="52">
        <v>239563.07339699997</v>
      </c>
      <c r="H18" s="60"/>
      <c r="I18" s="61"/>
      <c r="J18" s="61"/>
      <c r="K18" s="52"/>
      <c r="L18" s="56">
        <f t="shared" si="0"/>
        <v>239563.07339699997</v>
      </c>
      <c r="M18" s="292">
        <v>0.15</v>
      </c>
    </row>
    <row r="19" spans="1:13" x14ac:dyDescent="0.25">
      <c r="A19" s="26" t="s">
        <v>20</v>
      </c>
      <c r="B19" s="48">
        <v>321242.5</v>
      </c>
      <c r="C19" s="59">
        <v>9.5106339999999996</v>
      </c>
      <c r="D19" s="29">
        <v>2.960577756679144E-5</v>
      </c>
      <c r="E19" s="50"/>
      <c r="F19" s="51"/>
      <c r="G19" s="52"/>
      <c r="H19" s="60"/>
      <c r="I19" s="61"/>
      <c r="J19" s="61"/>
      <c r="K19" s="55"/>
      <c r="L19" s="56">
        <f t="shared" si="0"/>
        <v>0</v>
      </c>
      <c r="M19" s="292">
        <v>2.960577756679144E-5</v>
      </c>
    </row>
    <row r="20" spans="1:13" x14ac:dyDescent="0.25">
      <c r="A20" s="26" t="s">
        <v>21</v>
      </c>
      <c r="B20" s="48">
        <v>668054.6</v>
      </c>
      <c r="C20" s="59">
        <v>10055.159879999999</v>
      </c>
      <c r="D20" s="29">
        <v>1.5051404301384946E-2</v>
      </c>
      <c r="E20" s="50"/>
      <c r="F20" s="51"/>
      <c r="G20" s="52"/>
      <c r="H20" s="60"/>
      <c r="I20" s="61"/>
      <c r="J20" s="61">
        <v>56750.300120000007</v>
      </c>
      <c r="K20" s="55"/>
      <c r="L20" s="56">
        <f t="shared" si="0"/>
        <v>56750.300120000007</v>
      </c>
      <c r="M20" s="292">
        <v>0.10000000000000002</v>
      </c>
    </row>
    <row r="21" spans="1:13" x14ac:dyDescent="0.25">
      <c r="A21" s="26" t="s">
        <v>22</v>
      </c>
      <c r="B21" s="48">
        <v>731900</v>
      </c>
      <c r="C21" s="49">
        <v>62.087747999999998</v>
      </c>
      <c r="D21" s="29">
        <v>8.4830916791911457E-5</v>
      </c>
      <c r="E21" s="50"/>
      <c r="F21" s="51"/>
      <c r="G21" s="52"/>
      <c r="H21" s="53"/>
      <c r="I21" s="54">
        <v>12</v>
      </c>
      <c r="J21" s="54">
        <v>73115.912251999995</v>
      </c>
      <c r="K21" s="55"/>
      <c r="L21" s="56">
        <f t="shared" si="0"/>
        <v>73127.912251999995</v>
      </c>
      <c r="M21" s="292">
        <v>0.1</v>
      </c>
    </row>
    <row r="22" spans="1:13" x14ac:dyDescent="0.25">
      <c r="A22" s="26" t="s">
        <v>13</v>
      </c>
      <c r="B22" s="48">
        <v>1964384.5</v>
      </c>
      <c r="C22" s="57">
        <v>1278903</v>
      </c>
      <c r="D22" s="29">
        <v>0.65104514925667556</v>
      </c>
      <c r="E22" s="50"/>
      <c r="F22" s="58"/>
      <c r="G22" s="52"/>
      <c r="H22" s="60"/>
      <c r="I22" s="61"/>
      <c r="J22" s="61"/>
      <c r="K22" s="55"/>
      <c r="L22" s="56">
        <f t="shared" si="0"/>
        <v>0</v>
      </c>
      <c r="M22" s="292">
        <v>0.65104514925667556</v>
      </c>
    </row>
    <row r="23" spans="1:13" x14ac:dyDescent="0.25">
      <c r="A23" s="26" t="s">
        <v>5</v>
      </c>
      <c r="B23" s="48">
        <v>622073.19999999995</v>
      </c>
      <c r="C23" s="49">
        <v>47.509867999999997</v>
      </c>
      <c r="D23" s="29">
        <v>7.6373436438026908E-5</v>
      </c>
      <c r="E23" s="50">
        <v>0.1</v>
      </c>
      <c r="F23" s="63" t="s">
        <v>63</v>
      </c>
      <c r="G23" s="52"/>
      <c r="H23" s="53"/>
      <c r="I23" s="54">
        <v>50200</v>
      </c>
      <c r="J23" s="54"/>
      <c r="K23" s="55"/>
      <c r="L23" s="56">
        <f>K23+J23+I23+H23+G23</f>
        <v>50200</v>
      </c>
      <c r="M23" s="292">
        <f>(L23+C23)/B23</f>
        <v>8.0774272011718246E-2</v>
      </c>
    </row>
    <row r="24" spans="1:13" x14ac:dyDescent="0.25">
      <c r="A24" s="26" t="s">
        <v>23</v>
      </c>
      <c r="B24" s="48">
        <v>259805</v>
      </c>
      <c r="C24" s="59">
        <v>0</v>
      </c>
      <c r="D24" s="29">
        <v>0</v>
      </c>
      <c r="E24" s="50"/>
      <c r="F24" s="58"/>
      <c r="G24" s="52"/>
      <c r="H24" s="60"/>
      <c r="I24" s="61"/>
      <c r="J24" s="61"/>
      <c r="K24" s="55"/>
      <c r="L24" s="56">
        <f>K24+J24+I24+H24+G24</f>
        <v>0</v>
      </c>
      <c r="M24" s="292">
        <f>(L24+C24)/B24</f>
        <v>0</v>
      </c>
    </row>
    <row r="25" spans="1:13" ht="15.75" thickBot="1" x14ac:dyDescent="0.3">
      <c r="A25" s="41" t="s">
        <v>64</v>
      </c>
      <c r="B25" s="229">
        <f>SUM(B2:B24)</f>
        <v>30085145.224697839</v>
      </c>
      <c r="C25" s="229">
        <f>SUM(C2:C24)</f>
        <v>6664485.1571120005</v>
      </c>
      <c r="D25" s="230">
        <f>C25/B25</f>
        <v>0.22152079065388441</v>
      </c>
      <c r="E25" s="231"/>
      <c r="F25" s="231"/>
      <c r="G25" s="229">
        <f t="shared" ref="G25:L25" si="1">SUM(G2:G24)</f>
        <v>252678.78642899997</v>
      </c>
      <c r="H25" s="229">
        <f t="shared" si="1"/>
        <v>0</v>
      </c>
      <c r="I25" s="229">
        <f t="shared" si="1"/>
        <v>447897.25084059202</v>
      </c>
      <c r="J25" s="229">
        <f t="shared" si="1"/>
        <v>5108683.1876559993</v>
      </c>
      <c r="K25" s="229">
        <f t="shared" si="1"/>
        <v>474434.99940275343</v>
      </c>
      <c r="L25" s="229">
        <f t="shared" si="1"/>
        <v>6283694.2243283466</v>
      </c>
      <c r="M25" s="232">
        <f>(L25+C25)/B25</f>
        <v>0.43038447329184837</v>
      </c>
    </row>
    <row r="26" spans="1:13" x14ac:dyDescent="0.25">
      <c r="A26"/>
      <c r="H26"/>
    </row>
    <row r="31" spans="1:13" x14ac:dyDescent="0.25">
      <c r="A31"/>
      <c r="G31" s="5"/>
      <c r="H31"/>
    </row>
    <row r="32" spans="1:13" x14ac:dyDescent="0.25">
      <c r="A32"/>
      <c r="G32" s="5"/>
      <c r="H32"/>
    </row>
    <row r="33" spans="1:8" x14ac:dyDescent="0.25">
      <c r="A33"/>
      <c r="G33" s="5"/>
      <c r="H33"/>
    </row>
    <row r="34" spans="1:8" x14ac:dyDescent="0.25">
      <c r="A34"/>
      <c r="G34" s="5"/>
      <c r="H34"/>
    </row>
    <row r="35" spans="1:8" x14ac:dyDescent="0.25">
      <c r="A35"/>
      <c r="G35" s="5"/>
      <c r="H35"/>
    </row>
    <row r="36" spans="1:8" x14ac:dyDescent="0.25">
      <c r="A36"/>
      <c r="G36" s="5"/>
      <c r="H36"/>
    </row>
    <row r="37" spans="1:8" x14ac:dyDescent="0.25">
      <c r="A37"/>
      <c r="G37" s="5"/>
      <c r="H37"/>
    </row>
    <row r="38" spans="1:8" x14ac:dyDescent="0.25">
      <c r="A38"/>
      <c r="G38" s="5"/>
      <c r="H38"/>
    </row>
    <row r="39" spans="1:8" x14ac:dyDescent="0.25">
      <c r="A39"/>
      <c r="G39" s="5"/>
      <c r="H39"/>
    </row>
    <row r="40" spans="1:8" x14ac:dyDescent="0.25">
      <c r="A40"/>
      <c r="G40" s="5"/>
      <c r="H40"/>
    </row>
    <row r="41" spans="1:8" x14ac:dyDescent="0.25">
      <c r="A41"/>
      <c r="G41" s="5"/>
      <c r="H41"/>
    </row>
    <row r="42" spans="1:8" x14ac:dyDescent="0.25">
      <c r="A42"/>
      <c r="G42" s="5"/>
      <c r="H42"/>
    </row>
    <row r="43" spans="1:8" x14ac:dyDescent="0.25">
      <c r="A43"/>
      <c r="G43" s="5"/>
      <c r="H43"/>
    </row>
    <row r="44" spans="1:8" x14ac:dyDescent="0.25">
      <c r="A44"/>
      <c r="G44" s="5"/>
      <c r="H44"/>
    </row>
    <row r="45" spans="1:8" x14ac:dyDescent="0.25">
      <c r="A45"/>
      <c r="G45" s="5"/>
      <c r="H45"/>
    </row>
    <row r="46" spans="1:8" x14ac:dyDescent="0.25">
      <c r="A46"/>
      <c r="G46" s="5"/>
      <c r="H46"/>
    </row>
    <row r="47" spans="1:8" x14ac:dyDescent="0.25">
      <c r="A47"/>
      <c r="G47" s="5"/>
      <c r="H47"/>
    </row>
    <row r="48" spans="1:8" x14ac:dyDescent="0.25">
      <c r="A48"/>
      <c r="G48" s="5"/>
      <c r="H48"/>
    </row>
    <row r="49" spans="1:8" x14ac:dyDescent="0.25">
      <c r="A49"/>
      <c r="G49" s="5"/>
      <c r="H49"/>
    </row>
    <row r="50" spans="1:8" x14ac:dyDescent="0.25">
      <c r="A50"/>
      <c r="G50" s="5"/>
      <c r="H50"/>
    </row>
    <row r="51" spans="1:8" x14ac:dyDescent="0.25">
      <c r="A51"/>
      <c r="G51" s="5"/>
      <c r="H51"/>
    </row>
    <row r="52" spans="1:8" x14ac:dyDescent="0.25">
      <c r="A52"/>
      <c r="G52" s="5"/>
      <c r="H52"/>
    </row>
    <row r="53" spans="1:8" x14ac:dyDescent="0.25">
      <c r="A53"/>
      <c r="G53" s="5"/>
      <c r="H53"/>
    </row>
    <row r="54" spans="1:8" x14ac:dyDescent="0.25">
      <c r="A54"/>
      <c r="G54" s="5"/>
      <c r="H54"/>
    </row>
  </sheetData>
  <autoFilter ref="A1:M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pane ySplit="1" topLeftCell="A2" activePane="bottomLeft" state="frozen"/>
      <selection pane="bottomLeft" activeCell="E35" sqref="E35"/>
    </sheetView>
  </sheetViews>
  <sheetFormatPr defaultRowHeight="15" x14ac:dyDescent="0.25"/>
  <cols>
    <col min="1" max="1" width="59.7109375" customWidth="1"/>
    <col min="2" max="2" width="16.140625" style="235" customWidth="1"/>
    <col min="3" max="3" width="19.7109375" style="235" customWidth="1"/>
    <col min="5" max="5" width="37.28515625" customWidth="1"/>
    <col min="6" max="6" width="15.5703125" style="235" customWidth="1"/>
    <col min="7" max="7" width="19.28515625" style="235" customWidth="1"/>
    <col min="9" max="9" width="26.85546875" customWidth="1"/>
    <col min="10" max="10" width="15.42578125" customWidth="1"/>
    <col min="11" max="11" width="19.85546875" customWidth="1"/>
  </cols>
  <sheetData>
    <row r="1" spans="1:11" s="3" customFormat="1" ht="31.5" customHeight="1" thickBot="1" x14ac:dyDescent="0.3">
      <c r="A1" s="394" t="s">
        <v>991</v>
      </c>
      <c r="B1" s="338" t="s">
        <v>992</v>
      </c>
      <c r="C1" s="338" t="s">
        <v>993</v>
      </c>
      <c r="E1" s="394" t="s">
        <v>1031</v>
      </c>
      <c r="F1" s="338" t="s">
        <v>992</v>
      </c>
      <c r="G1" s="338" t="s">
        <v>993</v>
      </c>
      <c r="H1"/>
      <c r="I1" s="337" t="s">
        <v>1070</v>
      </c>
      <c r="J1" s="338" t="s">
        <v>1071</v>
      </c>
      <c r="K1" s="338" t="s">
        <v>993</v>
      </c>
    </row>
    <row r="2" spans="1:11" x14ac:dyDescent="0.25">
      <c r="A2" s="339" t="s">
        <v>994</v>
      </c>
      <c r="B2" s="340">
        <v>100</v>
      </c>
      <c r="C2" s="341">
        <v>1.72</v>
      </c>
      <c r="E2" s="353" t="s">
        <v>807</v>
      </c>
      <c r="F2" s="354">
        <v>100</v>
      </c>
      <c r="G2" s="341">
        <v>0.76</v>
      </c>
      <c r="I2" s="395" t="s">
        <v>1072</v>
      </c>
      <c r="J2" s="248">
        <v>50</v>
      </c>
      <c r="K2" s="235">
        <v>6.5799999999999992</v>
      </c>
    </row>
    <row r="3" spans="1:11" x14ac:dyDescent="0.25">
      <c r="A3" s="339" t="s">
        <v>995</v>
      </c>
      <c r="B3" s="340">
        <v>100</v>
      </c>
      <c r="C3" s="341">
        <v>0.03</v>
      </c>
      <c r="E3" s="353" t="s">
        <v>1032</v>
      </c>
      <c r="F3" s="354">
        <v>100</v>
      </c>
      <c r="G3" s="341">
        <v>1.33</v>
      </c>
      <c r="I3" s="395" t="s">
        <v>1073</v>
      </c>
      <c r="J3" s="248">
        <v>42.5</v>
      </c>
      <c r="K3" s="235">
        <v>33.729999999999997</v>
      </c>
    </row>
    <row r="4" spans="1:11" x14ac:dyDescent="0.25">
      <c r="A4" s="339" t="s">
        <v>996</v>
      </c>
      <c r="B4" s="340">
        <v>100</v>
      </c>
      <c r="C4" s="341">
        <v>30.97</v>
      </c>
      <c r="E4" s="353" t="s">
        <v>1033</v>
      </c>
      <c r="F4" s="354">
        <v>100</v>
      </c>
      <c r="G4" s="341">
        <v>21.49</v>
      </c>
      <c r="I4" s="396" t="s">
        <v>1074</v>
      </c>
      <c r="J4" s="385">
        <v>37.400000000000006</v>
      </c>
      <c r="K4" s="255">
        <v>11.909999999999998</v>
      </c>
    </row>
    <row r="5" spans="1:11" x14ac:dyDescent="0.25">
      <c r="A5" s="339" t="s">
        <v>997</v>
      </c>
      <c r="B5" s="340">
        <v>100</v>
      </c>
      <c r="C5" s="341">
        <v>8.31</v>
      </c>
      <c r="E5" s="353" t="s">
        <v>1034</v>
      </c>
      <c r="F5" s="354">
        <v>100</v>
      </c>
      <c r="G5" s="341">
        <v>51.69</v>
      </c>
      <c r="I5" s="397" t="s">
        <v>1075</v>
      </c>
      <c r="J5" s="398">
        <v>16.100000000000001</v>
      </c>
      <c r="K5" s="235">
        <v>7.9900000000000011</v>
      </c>
    </row>
    <row r="6" spans="1:11" x14ac:dyDescent="0.25">
      <c r="A6" s="339" t="s">
        <v>998</v>
      </c>
      <c r="B6" s="340">
        <v>100</v>
      </c>
      <c r="C6" s="341">
        <v>2.99</v>
      </c>
      <c r="E6" s="353" t="s">
        <v>1035</v>
      </c>
      <c r="F6" s="354">
        <v>100</v>
      </c>
      <c r="G6" s="341">
        <v>8.8699999999999992</v>
      </c>
      <c r="I6" s="399" t="s">
        <v>1076</v>
      </c>
      <c r="J6" s="400">
        <v>0.1</v>
      </c>
      <c r="K6" s="255">
        <v>4.2300000000000004</v>
      </c>
    </row>
    <row r="7" spans="1:11" x14ac:dyDescent="0.25">
      <c r="A7" s="339" t="s">
        <v>999</v>
      </c>
      <c r="B7" s="340">
        <v>100</v>
      </c>
      <c r="C7" s="341">
        <v>5.21</v>
      </c>
      <c r="E7" s="353" t="s">
        <v>1036</v>
      </c>
      <c r="F7" s="354">
        <v>100</v>
      </c>
      <c r="G7" s="341">
        <v>0.87</v>
      </c>
    </row>
    <row r="8" spans="1:11" x14ac:dyDescent="0.25">
      <c r="A8" s="339" t="s">
        <v>1000</v>
      </c>
      <c r="B8" s="340">
        <v>100</v>
      </c>
      <c r="C8" s="341">
        <v>0.06</v>
      </c>
      <c r="E8" s="353" t="s">
        <v>8</v>
      </c>
      <c r="F8" s="354">
        <v>100</v>
      </c>
      <c r="G8" s="341">
        <v>12.76</v>
      </c>
    </row>
    <row r="9" spans="1:11" x14ac:dyDescent="0.25">
      <c r="A9" s="339" t="s">
        <v>1001</v>
      </c>
      <c r="B9" s="340">
        <v>100</v>
      </c>
      <c r="C9" s="341">
        <v>0</v>
      </c>
      <c r="E9" s="353" t="s">
        <v>2</v>
      </c>
      <c r="F9" s="354">
        <v>100</v>
      </c>
      <c r="G9" s="341">
        <v>84.91</v>
      </c>
    </row>
    <row r="10" spans="1:11" x14ac:dyDescent="0.25">
      <c r="A10" s="339" t="s">
        <v>1002</v>
      </c>
      <c r="B10" s="340">
        <v>100</v>
      </c>
      <c r="C10" s="341">
        <v>15.65</v>
      </c>
      <c r="E10" s="353" t="s">
        <v>1037</v>
      </c>
      <c r="F10" s="354">
        <v>100</v>
      </c>
      <c r="G10" s="341">
        <v>69.930000000000007</v>
      </c>
    </row>
    <row r="11" spans="1:11" x14ac:dyDescent="0.25">
      <c r="A11" s="339" t="s">
        <v>1003</v>
      </c>
      <c r="B11" s="340">
        <v>100</v>
      </c>
      <c r="C11" s="341">
        <v>3.42</v>
      </c>
      <c r="E11" s="353" t="s">
        <v>1038</v>
      </c>
      <c r="F11" s="354">
        <v>100</v>
      </c>
      <c r="G11" s="341">
        <v>58.04</v>
      </c>
    </row>
    <row r="12" spans="1:11" x14ac:dyDescent="0.25">
      <c r="A12" s="339" t="s">
        <v>1004</v>
      </c>
      <c r="B12" s="340">
        <v>100</v>
      </c>
      <c r="C12" s="341">
        <v>2.95</v>
      </c>
      <c r="E12" s="353" t="s">
        <v>1039</v>
      </c>
      <c r="F12" s="354">
        <v>100</v>
      </c>
      <c r="G12" s="341">
        <v>2.38</v>
      </c>
    </row>
    <row r="13" spans="1:11" x14ac:dyDescent="0.25">
      <c r="A13" s="339" t="s">
        <v>1005</v>
      </c>
      <c r="B13" s="340">
        <v>100</v>
      </c>
      <c r="C13" s="341">
        <v>0.54</v>
      </c>
      <c r="E13" s="353" t="s">
        <v>1040</v>
      </c>
      <c r="F13" s="354">
        <v>100</v>
      </c>
      <c r="G13" s="341">
        <v>3.02</v>
      </c>
    </row>
    <row r="14" spans="1:11" x14ac:dyDescent="0.25">
      <c r="A14" s="339" t="s">
        <v>1006</v>
      </c>
      <c r="B14" s="340">
        <v>100</v>
      </c>
      <c r="C14" s="341">
        <v>55.47</v>
      </c>
      <c r="E14" s="353" t="s">
        <v>1041</v>
      </c>
      <c r="F14" s="354">
        <v>100</v>
      </c>
      <c r="G14" s="341">
        <v>0.25</v>
      </c>
    </row>
    <row r="15" spans="1:11" x14ac:dyDescent="0.25">
      <c r="A15" s="339" t="s">
        <v>1007</v>
      </c>
      <c r="B15" s="340">
        <v>100</v>
      </c>
      <c r="C15" s="341">
        <v>53.39</v>
      </c>
      <c r="E15" s="353" t="s">
        <v>1042</v>
      </c>
      <c r="F15" s="354">
        <v>100</v>
      </c>
      <c r="G15" s="341">
        <v>1.0900000000000001</v>
      </c>
    </row>
    <row r="16" spans="1:11" x14ac:dyDescent="0.25">
      <c r="A16" s="339" t="s">
        <v>1008</v>
      </c>
      <c r="B16" s="340">
        <v>100</v>
      </c>
      <c r="C16" s="341">
        <v>24.93</v>
      </c>
      <c r="E16" s="353" t="s">
        <v>1043</v>
      </c>
      <c r="F16" s="354">
        <v>100</v>
      </c>
      <c r="G16" s="341">
        <v>57.44</v>
      </c>
    </row>
    <row r="17" spans="1:7" x14ac:dyDescent="0.25">
      <c r="A17" s="339" t="s">
        <v>1009</v>
      </c>
      <c r="B17" s="340">
        <v>100</v>
      </c>
      <c r="C17" s="341">
        <v>8.0500000000000007</v>
      </c>
      <c r="E17" s="353" t="s">
        <v>1044</v>
      </c>
      <c r="F17" s="354">
        <v>100</v>
      </c>
      <c r="G17" s="341">
        <v>30.83</v>
      </c>
    </row>
    <row r="18" spans="1:7" x14ac:dyDescent="0.25">
      <c r="A18" s="339" t="s">
        <v>1010</v>
      </c>
      <c r="B18" s="340">
        <v>100</v>
      </c>
      <c r="C18" s="341">
        <v>2.5099999999999998</v>
      </c>
      <c r="E18" s="353" t="s">
        <v>1045</v>
      </c>
      <c r="F18" s="354">
        <v>100</v>
      </c>
      <c r="G18" s="341">
        <v>0.05</v>
      </c>
    </row>
    <row r="19" spans="1:7" x14ac:dyDescent="0.25">
      <c r="A19" s="339" t="s">
        <v>1011</v>
      </c>
      <c r="B19" s="340">
        <v>100</v>
      </c>
      <c r="C19" s="341">
        <v>1.86</v>
      </c>
      <c r="E19" s="353" t="s">
        <v>1046</v>
      </c>
      <c r="F19" s="354">
        <v>100</v>
      </c>
      <c r="G19" s="341">
        <v>15.25</v>
      </c>
    </row>
    <row r="20" spans="1:7" x14ac:dyDescent="0.25">
      <c r="A20" s="339" t="s">
        <v>1012</v>
      </c>
      <c r="B20" s="340">
        <v>100</v>
      </c>
      <c r="C20" s="341">
        <v>1.08</v>
      </c>
      <c r="E20" s="353" t="s">
        <v>1047</v>
      </c>
      <c r="F20" s="354">
        <v>99.999999999999986</v>
      </c>
      <c r="G20" s="341">
        <v>4.84</v>
      </c>
    </row>
    <row r="21" spans="1:7" x14ac:dyDescent="0.25">
      <c r="A21" s="339" t="s">
        <v>1013</v>
      </c>
      <c r="B21" s="340">
        <v>100</v>
      </c>
      <c r="C21" s="341">
        <v>15.59</v>
      </c>
      <c r="E21" s="353" t="s">
        <v>1048</v>
      </c>
      <c r="F21" s="354">
        <v>99.9</v>
      </c>
      <c r="G21" s="341">
        <v>0.36</v>
      </c>
    </row>
    <row r="22" spans="1:7" x14ac:dyDescent="0.25">
      <c r="A22" s="339" t="s">
        <v>1014</v>
      </c>
      <c r="B22" s="340">
        <v>100</v>
      </c>
      <c r="C22" s="341">
        <v>6.21</v>
      </c>
      <c r="E22" s="353" t="s">
        <v>5</v>
      </c>
      <c r="F22" s="354">
        <v>98.6</v>
      </c>
      <c r="G22" s="341">
        <v>1.62</v>
      </c>
    </row>
    <row r="23" spans="1:7" x14ac:dyDescent="0.25">
      <c r="A23" s="339" t="s">
        <v>1015</v>
      </c>
      <c r="B23" s="340">
        <v>100</v>
      </c>
      <c r="C23" s="341">
        <v>4.5199999999999996</v>
      </c>
      <c r="E23" s="355" t="s">
        <v>1049</v>
      </c>
      <c r="F23" s="356">
        <v>98.1</v>
      </c>
      <c r="G23" s="344">
        <v>6.53</v>
      </c>
    </row>
    <row r="24" spans="1:7" x14ac:dyDescent="0.25">
      <c r="A24" s="339" t="s">
        <v>1016</v>
      </c>
      <c r="B24" s="340">
        <v>100</v>
      </c>
      <c r="C24" s="341">
        <v>0</v>
      </c>
      <c r="E24" s="349" t="s">
        <v>1050</v>
      </c>
      <c r="F24" s="350">
        <v>7.6</v>
      </c>
      <c r="G24" s="341">
        <v>1.49</v>
      </c>
    </row>
    <row r="25" spans="1:7" x14ac:dyDescent="0.25">
      <c r="A25" s="339" t="s">
        <v>1017</v>
      </c>
      <c r="B25" s="340">
        <v>100</v>
      </c>
      <c r="C25" s="341">
        <v>3.92</v>
      </c>
      <c r="E25" s="349" t="s">
        <v>1051</v>
      </c>
      <c r="F25" s="350">
        <v>0.9</v>
      </c>
      <c r="G25" s="341">
        <v>74.7</v>
      </c>
    </row>
    <row r="26" spans="1:7" x14ac:dyDescent="0.25">
      <c r="A26" s="339" t="s">
        <v>1018</v>
      </c>
      <c r="B26" s="340">
        <v>100</v>
      </c>
      <c r="C26" s="341">
        <v>0</v>
      </c>
      <c r="E26" s="349" t="s">
        <v>1052</v>
      </c>
      <c r="F26" s="350">
        <v>0.6</v>
      </c>
      <c r="G26" s="341">
        <v>23.35</v>
      </c>
    </row>
    <row r="27" spans="1:7" x14ac:dyDescent="0.25">
      <c r="A27" s="339" t="s">
        <v>1019</v>
      </c>
      <c r="B27" s="340">
        <v>99.9</v>
      </c>
      <c r="C27" s="341">
        <v>14.43</v>
      </c>
      <c r="E27" s="349" t="s">
        <v>1053</v>
      </c>
      <c r="F27" s="350">
        <v>0.3</v>
      </c>
      <c r="G27" s="341">
        <v>100</v>
      </c>
    </row>
    <row r="28" spans="1:7" x14ac:dyDescent="0.25">
      <c r="A28" s="342" t="s">
        <v>1020</v>
      </c>
      <c r="B28" s="343">
        <v>99.9</v>
      </c>
      <c r="C28" s="344">
        <v>64.680000000000007</v>
      </c>
      <c r="E28" s="349" t="s">
        <v>1054</v>
      </c>
      <c r="F28" s="350">
        <v>0.1</v>
      </c>
      <c r="G28" s="341">
        <v>63.22</v>
      </c>
    </row>
    <row r="29" spans="1:7" x14ac:dyDescent="0.25">
      <c r="A29" s="345" t="s">
        <v>1021</v>
      </c>
      <c r="B29" s="346">
        <v>68.8</v>
      </c>
      <c r="C29" s="341">
        <v>38.89</v>
      </c>
      <c r="E29" s="349" t="s">
        <v>1055</v>
      </c>
      <c r="F29" s="350">
        <v>0</v>
      </c>
      <c r="G29" s="341">
        <v>13.13</v>
      </c>
    </row>
    <row r="30" spans="1:7" x14ac:dyDescent="0.25">
      <c r="A30" s="345" t="s">
        <v>1022</v>
      </c>
      <c r="B30" s="346">
        <v>56.5</v>
      </c>
      <c r="C30" s="341">
        <v>14.21</v>
      </c>
      <c r="E30" s="351" t="s">
        <v>1056</v>
      </c>
      <c r="F30" s="352">
        <v>0</v>
      </c>
      <c r="G30" s="344">
        <v>22.41</v>
      </c>
    </row>
    <row r="31" spans="1:7" x14ac:dyDescent="0.25">
      <c r="A31" s="345" t="s">
        <v>1023</v>
      </c>
      <c r="B31" s="346">
        <v>55.9</v>
      </c>
      <c r="C31" s="341">
        <v>11.91</v>
      </c>
    </row>
    <row r="32" spans="1:7" x14ac:dyDescent="0.25">
      <c r="A32" s="345" t="s">
        <v>1024</v>
      </c>
      <c r="B32" s="346">
        <v>49.3</v>
      </c>
      <c r="C32" s="341">
        <v>8.6300000000000008</v>
      </c>
    </row>
    <row r="33" spans="1:3" x14ac:dyDescent="0.25">
      <c r="A33" s="345" t="s">
        <v>1025</v>
      </c>
      <c r="B33" s="346">
        <v>38.4</v>
      </c>
      <c r="C33" s="341">
        <v>4.79</v>
      </c>
    </row>
    <row r="34" spans="1:3" x14ac:dyDescent="0.25">
      <c r="A34" s="345" t="s">
        <v>1026</v>
      </c>
      <c r="B34" s="346">
        <v>37.299999999999997</v>
      </c>
      <c r="C34" s="341">
        <v>39.22</v>
      </c>
    </row>
    <row r="35" spans="1:3" x14ac:dyDescent="0.25">
      <c r="A35" s="345" t="s">
        <v>1027</v>
      </c>
      <c r="B35" s="346">
        <v>28.5</v>
      </c>
      <c r="C35" s="341">
        <v>14.7</v>
      </c>
    </row>
    <row r="36" spans="1:3" x14ac:dyDescent="0.25">
      <c r="A36" s="347" t="s">
        <v>1028</v>
      </c>
      <c r="B36" s="348">
        <v>27.2</v>
      </c>
      <c r="C36" s="344">
        <v>100</v>
      </c>
    </row>
    <row r="37" spans="1:3" x14ac:dyDescent="0.25">
      <c r="A37" s="349" t="s">
        <v>1029</v>
      </c>
      <c r="B37" s="350">
        <v>22.1</v>
      </c>
      <c r="C37" s="341">
        <v>21.97</v>
      </c>
    </row>
    <row r="38" spans="1:3" x14ac:dyDescent="0.25">
      <c r="A38" s="351" t="s">
        <v>1030</v>
      </c>
      <c r="B38" s="352">
        <v>0</v>
      </c>
      <c r="C38" s="344">
        <v>7.46</v>
      </c>
    </row>
    <row r="40" spans="1:3" ht="45" x14ac:dyDescent="0.25">
      <c r="A40" s="393" t="s">
        <v>1057</v>
      </c>
    </row>
  </sheetData>
  <conditionalFormatting sqref="C2:C38">
    <cfRule type="cellIs" dxfId="50" priority="17" operator="greaterThan">
      <formula>17</formula>
    </cfRule>
    <cfRule type="cellIs" dxfId="49" priority="18" operator="lessThan">
      <formula>17</formula>
    </cfRule>
  </conditionalFormatting>
  <conditionalFormatting sqref="G2:G30">
    <cfRule type="cellIs" dxfId="48" priority="13" operator="lessThan">
      <formula>10</formula>
    </cfRule>
    <cfRule type="cellIs" dxfId="47" priority="14" operator="greaterThan">
      <formula>10</formula>
    </cfRule>
  </conditionalFormatting>
  <conditionalFormatting sqref="K2">
    <cfRule type="cellIs" dxfId="46" priority="6" operator="lessThan">
      <formula>10</formula>
    </cfRule>
  </conditionalFormatting>
  <conditionalFormatting sqref="K2">
    <cfRule type="cellIs" dxfId="45" priority="7" operator="lessThan">
      <formula>10</formula>
    </cfRule>
  </conditionalFormatting>
  <conditionalFormatting sqref="K2">
    <cfRule type="cellIs" dxfId="44" priority="8" operator="lessThan">
      <formula>10</formula>
    </cfRule>
  </conditionalFormatting>
  <conditionalFormatting sqref="K2">
    <cfRule type="cellIs" dxfId="43" priority="9" operator="lessThan">
      <formula>10</formula>
    </cfRule>
  </conditionalFormatting>
  <conditionalFormatting sqref="K2">
    <cfRule type="cellIs" dxfId="42" priority="10" operator="lessThan">
      <formula>10</formula>
    </cfRule>
  </conditionalFormatting>
  <conditionalFormatting sqref="K2">
    <cfRule type="cellIs" dxfId="41" priority="11" operator="lessThan">
      <formula>10</formula>
    </cfRule>
    <cfRule type="cellIs" dxfId="40" priority="12" operator="greaterThan">
      <formula>10</formula>
    </cfRule>
  </conditionalFormatting>
  <conditionalFormatting sqref="K2">
    <cfRule type="cellIs" dxfId="39" priority="5" operator="lessThan">
      <formula>10</formula>
    </cfRule>
  </conditionalFormatting>
  <conditionalFormatting sqref="K2">
    <cfRule type="cellIs" dxfId="38" priority="3" operator="greaterThan">
      <formula>10</formula>
    </cfRule>
    <cfRule type="cellIs" dxfId="37" priority="4" operator="lessThan">
      <formula>10</formula>
    </cfRule>
  </conditionalFormatting>
  <conditionalFormatting sqref="K2:K6">
    <cfRule type="cellIs" dxfId="36" priority="1" operator="greaterThan">
      <formula>10</formula>
    </cfRule>
    <cfRule type="cellIs" dxfId="35" priority="2"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9"/>
  <sheetViews>
    <sheetView workbookViewId="0">
      <pane ySplit="1" topLeftCell="A2" activePane="bottomLeft" state="frozen"/>
      <selection activeCell="B1" sqref="B1"/>
      <selection pane="bottomLeft" activeCell="A25" sqref="A25"/>
    </sheetView>
  </sheetViews>
  <sheetFormatPr defaultRowHeight="15" x14ac:dyDescent="0.25"/>
  <cols>
    <col min="1" max="1" width="40.5703125" customWidth="1"/>
    <col min="2" max="2" width="59.5703125" bestFit="1" customWidth="1"/>
    <col min="4" max="4" width="13.140625" customWidth="1"/>
    <col min="5" max="5" width="9.85546875" customWidth="1"/>
    <col min="6" max="6" width="10.42578125" customWidth="1"/>
    <col min="8" max="8" width="9.5703125" customWidth="1"/>
  </cols>
  <sheetData>
    <row r="1" spans="1:8" ht="60.75" thickBot="1" x14ac:dyDescent="0.3">
      <c r="A1" s="231" t="s">
        <v>70</v>
      </c>
      <c r="B1" s="231" t="s">
        <v>484</v>
      </c>
      <c r="C1" s="258" t="s">
        <v>485</v>
      </c>
      <c r="D1" s="259" t="s">
        <v>486</v>
      </c>
      <c r="E1" s="260" t="s">
        <v>958</v>
      </c>
      <c r="F1" s="261" t="s">
        <v>959</v>
      </c>
      <c r="G1" s="262" t="s">
        <v>487</v>
      </c>
      <c r="H1" s="263" t="s">
        <v>488</v>
      </c>
    </row>
    <row r="2" spans="1:8" x14ac:dyDescent="0.25">
      <c r="A2" t="s">
        <v>14</v>
      </c>
      <c r="B2" t="s">
        <v>489</v>
      </c>
      <c r="C2" s="235">
        <v>31334</v>
      </c>
      <c r="D2" s="256">
        <v>1.7725238000000001</v>
      </c>
      <c r="E2" s="235"/>
      <c r="F2" s="235"/>
      <c r="G2" s="235" t="s">
        <v>490</v>
      </c>
      <c r="H2" s="235" t="s">
        <v>491</v>
      </c>
    </row>
    <row r="3" spans="1:8" x14ac:dyDescent="0.25">
      <c r="A3" t="s">
        <v>14</v>
      </c>
      <c r="B3" t="s">
        <v>492</v>
      </c>
      <c r="C3" s="235">
        <v>31294</v>
      </c>
      <c r="D3" s="256">
        <v>90.952130199999999</v>
      </c>
      <c r="E3" s="235"/>
      <c r="F3" s="235"/>
      <c r="G3" s="235" t="s">
        <v>491</v>
      </c>
      <c r="H3" s="235" t="s">
        <v>490</v>
      </c>
    </row>
    <row r="4" spans="1:8" x14ac:dyDescent="0.25">
      <c r="A4" t="s">
        <v>14</v>
      </c>
      <c r="B4" t="s">
        <v>493</v>
      </c>
      <c r="C4" s="235">
        <v>31293</v>
      </c>
      <c r="D4" s="256">
        <v>84.472816800000004</v>
      </c>
      <c r="E4" s="235"/>
      <c r="F4" s="235"/>
      <c r="G4" s="235" t="s">
        <v>490</v>
      </c>
      <c r="H4" s="235" t="s">
        <v>490</v>
      </c>
    </row>
    <row r="5" spans="1:8" x14ac:dyDescent="0.25">
      <c r="A5" t="s">
        <v>14</v>
      </c>
      <c r="B5" t="s">
        <v>494</v>
      </c>
      <c r="C5" s="235">
        <v>31296</v>
      </c>
      <c r="D5" s="235">
        <v>100</v>
      </c>
      <c r="E5" s="235"/>
      <c r="F5" s="235"/>
      <c r="G5" s="235" t="s">
        <v>490</v>
      </c>
      <c r="H5" s="235" t="s">
        <v>491</v>
      </c>
    </row>
    <row r="6" spans="1:8" x14ac:dyDescent="0.25">
      <c r="A6" t="s">
        <v>14</v>
      </c>
      <c r="B6" t="s">
        <v>495</v>
      </c>
      <c r="C6" s="235">
        <v>31344</v>
      </c>
      <c r="D6" s="235">
        <v>100</v>
      </c>
      <c r="E6" s="235"/>
      <c r="F6" s="235"/>
      <c r="G6" s="235" t="s">
        <v>490</v>
      </c>
      <c r="H6" s="235" t="s">
        <v>491</v>
      </c>
    </row>
    <row r="7" spans="1:8" x14ac:dyDescent="0.25">
      <c r="A7" t="s">
        <v>14</v>
      </c>
      <c r="B7" t="s">
        <v>496</v>
      </c>
      <c r="C7" s="235">
        <v>31297</v>
      </c>
      <c r="D7" s="256">
        <v>9.0600225999999999</v>
      </c>
      <c r="E7" s="235"/>
      <c r="F7" s="235"/>
      <c r="G7" s="235" t="s">
        <v>490</v>
      </c>
      <c r="H7" s="235" t="s">
        <v>490</v>
      </c>
    </row>
    <row r="8" spans="1:8" x14ac:dyDescent="0.25">
      <c r="A8" t="s">
        <v>14</v>
      </c>
      <c r="B8" t="s">
        <v>497</v>
      </c>
      <c r="C8" s="235">
        <v>31347</v>
      </c>
      <c r="D8" s="256">
        <v>97.984312000000003</v>
      </c>
      <c r="E8" s="235"/>
      <c r="F8" s="235"/>
      <c r="G8" s="235" t="s">
        <v>490</v>
      </c>
      <c r="H8" s="235" t="s">
        <v>491</v>
      </c>
    </row>
    <row r="9" spans="1:8" x14ac:dyDescent="0.25">
      <c r="A9" t="s">
        <v>15</v>
      </c>
      <c r="B9" t="s">
        <v>498</v>
      </c>
      <c r="C9" s="235">
        <v>28542</v>
      </c>
      <c r="D9" s="235">
        <v>0</v>
      </c>
      <c r="E9" s="235"/>
      <c r="F9" s="235"/>
      <c r="G9" s="235" t="s">
        <v>490</v>
      </c>
      <c r="H9" s="235" t="s">
        <v>490</v>
      </c>
    </row>
    <row r="10" spans="1:8" x14ac:dyDescent="0.25">
      <c r="A10" t="s">
        <v>15</v>
      </c>
      <c r="B10" t="s">
        <v>499</v>
      </c>
      <c r="C10" s="235">
        <v>23659</v>
      </c>
      <c r="D10" s="256">
        <v>14.774572900000001</v>
      </c>
      <c r="E10" s="235"/>
      <c r="F10" s="235"/>
      <c r="G10" s="235" t="s">
        <v>490</v>
      </c>
      <c r="H10" s="235" t="s">
        <v>490</v>
      </c>
    </row>
    <row r="11" spans="1:8" x14ac:dyDescent="0.25">
      <c r="A11" t="s">
        <v>15</v>
      </c>
      <c r="B11" t="s">
        <v>500</v>
      </c>
      <c r="C11" s="235">
        <v>23660</v>
      </c>
      <c r="D11" s="256">
        <v>29.8876706</v>
      </c>
      <c r="E11" s="235"/>
      <c r="F11" s="235"/>
      <c r="G11" s="235" t="s">
        <v>490</v>
      </c>
      <c r="H11" s="235" t="s">
        <v>490</v>
      </c>
    </row>
    <row r="12" spans="1:8" x14ac:dyDescent="0.25">
      <c r="A12" t="s">
        <v>15</v>
      </c>
      <c r="B12" t="s">
        <v>501</v>
      </c>
      <c r="C12" s="235">
        <v>30043</v>
      </c>
      <c r="D12" s="256">
        <v>0.86916360000000004</v>
      </c>
      <c r="E12" s="235"/>
      <c r="F12" s="235"/>
      <c r="G12" s="235" t="s">
        <v>490</v>
      </c>
      <c r="H12" s="235" t="s">
        <v>490</v>
      </c>
    </row>
    <row r="13" spans="1:8" x14ac:dyDescent="0.25">
      <c r="A13" t="s">
        <v>15</v>
      </c>
      <c r="B13" t="s">
        <v>502</v>
      </c>
      <c r="C13" s="235">
        <v>23816</v>
      </c>
      <c r="D13" s="256">
        <v>0.76497020000000004</v>
      </c>
      <c r="E13" s="235"/>
      <c r="F13" s="235"/>
      <c r="G13" s="235" t="s">
        <v>490</v>
      </c>
      <c r="H13" s="235" t="s">
        <v>491</v>
      </c>
    </row>
    <row r="14" spans="1:8" x14ac:dyDescent="0.25">
      <c r="A14" t="s">
        <v>15</v>
      </c>
      <c r="B14" t="s">
        <v>503</v>
      </c>
      <c r="C14" s="235">
        <v>31020</v>
      </c>
      <c r="D14" s="256">
        <v>99.780416500000001</v>
      </c>
      <c r="E14" s="235"/>
      <c r="F14" s="235"/>
      <c r="G14" s="235" t="s">
        <v>490</v>
      </c>
      <c r="H14" s="235" t="s">
        <v>491</v>
      </c>
    </row>
    <row r="15" spans="1:8" x14ac:dyDescent="0.25">
      <c r="A15" t="s">
        <v>15</v>
      </c>
      <c r="B15" t="s">
        <v>504</v>
      </c>
      <c r="C15" s="235">
        <v>23661</v>
      </c>
      <c r="D15" s="256">
        <v>2.8201103000000001</v>
      </c>
      <c r="E15" s="235"/>
      <c r="F15" s="235"/>
      <c r="G15" s="235" t="s">
        <v>490</v>
      </c>
      <c r="H15" s="235" t="s">
        <v>490</v>
      </c>
    </row>
    <row r="16" spans="1:8" x14ac:dyDescent="0.25">
      <c r="A16" t="s">
        <v>15</v>
      </c>
      <c r="B16" t="s">
        <v>505</v>
      </c>
      <c r="C16" s="235">
        <v>26274</v>
      </c>
      <c r="D16" s="256">
        <v>27.5617445</v>
      </c>
      <c r="E16" s="235"/>
      <c r="F16" s="235"/>
      <c r="G16" s="235" t="s">
        <v>491</v>
      </c>
      <c r="H16" s="235" t="s">
        <v>490</v>
      </c>
    </row>
    <row r="17" spans="1:8" x14ac:dyDescent="0.25">
      <c r="A17" t="s">
        <v>15</v>
      </c>
      <c r="B17" t="s">
        <v>506</v>
      </c>
      <c r="C17" s="235">
        <v>31041</v>
      </c>
      <c r="D17" s="256">
        <v>84.425994000000003</v>
      </c>
      <c r="E17" s="235"/>
      <c r="F17" s="235"/>
      <c r="G17" s="235" t="s">
        <v>490</v>
      </c>
      <c r="H17" s="235" t="s">
        <v>491</v>
      </c>
    </row>
    <row r="18" spans="1:8" x14ac:dyDescent="0.25">
      <c r="A18" t="s">
        <v>15</v>
      </c>
      <c r="B18" t="s">
        <v>507</v>
      </c>
      <c r="C18" s="235">
        <v>23663</v>
      </c>
      <c r="D18" s="256">
        <v>21.3113554</v>
      </c>
      <c r="E18" s="235"/>
      <c r="F18" s="235"/>
      <c r="G18" s="235" t="s">
        <v>490</v>
      </c>
      <c r="H18" s="235" t="s">
        <v>490</v>
      </c>
    </row>
    <row r="19" spans="1:8" x14ac:dyDescent="0.25">
      <c r="A19" t="s">
        <v>1</v>
      </c>
      <c r="B19" t="s">
        <v>508</v>
      </c>
      <c r="C19" s="235">
        <v>19973</v>
      </c>
      <c r="D19" s="256">
        <v>41.606133399999997</v>
      </c>
      <c r="E19" s="235"/>
      <c r="F19" s="235"/>
      <c r="G19" s="235" t="s">
        <v>491</v>
      </c>
      <c r="H19" s="235" t="s">
        <v>490</v>
      </c>
    </row>
    <row r="20" spans="1:8" x14ac:dyDescent="0.25">
      <c r="A20" t="s">
        <v>1</v>
      </c>
      <c r="B20" t="s">
        <v>509</v>
      </c>
      <c r="C20" s="235">
        <v>20335</v>
      </c>
      <c r="D20" s="256">
        <v>3.3669999999999999E-2</v>
      </c>
      <c r="E20" s="235"/>
      <c r="F20" s="235"/>
      <c r="G20" s="235" t="s">
        <v>491</v>
      </c>
      <c r="H20" s="235" t="s">
        <v>490</v>
      </c>
    </row>
    <row r="21" spans="1:8" x14ac:dyDescent="0.25">
      <c r="A21" t="s">
        <v>1</v>
      </c>
      <c r="B21" t="s">
        <v>510</v>
      </c>
      <c r="C21" s="235">
        <v>30103</v>
      </c>
      <c r="D21" s="256">
        <v>1.9579900000000001E-2</v>
      </c>
      <c r="E21" s="235"/>
      <c r="F21" s="235"/>
      <c r="G21" s="235" t="s">
        <v>490</v>
      </c>
      <c r="H21" s="235" t="s">
        <v>491</v>
      </c>
    </row>
    <row r="22" spans="1:8" x14ac:dyDescent="0.25">
      <c r="A22" t="s">
        <v>1</v>
      </c>
      <c r="B22" s="266" t="s">
        <v>511</v>
      </c>
      <c r="C22" s="235">
        <v>20337</v>
      </c>
      <c r="D22" s="235">
        <v>0</v>
      </c>
      <c r="E22" s="235"/>
      <c r="F22" s="235" t="s">
        <v>512</v>
      </c>
      <c r="G22" s="235" t="s">
        <v>491</v>
      </c>
      <c r="H22" s="235" t="s">
        <v>490</v>
      </c>
    </row>
    <row r="23" spans="1:8" x14ac:dyDescent="0.25">
      <c r="A23" t="s">
        <v>1</v>
      </c>
      <c r="B23" t="s">
        <v>513</v>
      </c>
      <c r="C23" s="235">
        <v>31006</v>
      </c>
      <c r="D23" s="256">
        <v>10.6719577</v>
      </c>
      <c r="E23" s="235"/>
      <c r="F23" s="235"/>
      <c r="G23" s="235" t="s">
        <v>490</v>
      </c>
      <c r="H23" s="235" t="s">
        <v>491</v>
      </c>
    </row>
    <row r="24" spans="1:8" x14ac:dyDescent="0.25">
      <c r="A24" t="s">
        <v>1</v>
      </c>
      <c r="B24" t="s">
        <v>514</v>
      </c>
      <c r="C24" s="235">
        <v>20330</v>
      </c>
      <c r="D24" s="256">
        <v>18.1982368</v>
      </c>
      <c r="E24" s="235"/>
      <c r="F24" s="235"/>
      <c r="G24" s="235" t="s">
        <v>491</v>
      </c>
      <c r="H24" s="235" t="s">
        <v>490</v>
      </c>
    </row>
    <row r="25" spans="1:8" x14ac:dyDescent="0.25">
      <c r="A25" t="s">
        <v>1</v>
      </c>
      <c r="B25" t="s">
        <v>515</v>
      </c>
      <c r="C25" s="235">
        <v>45278</v>
      </c>
      <c r="D25" s="235">
        <v>0</v>
      </c>
      <c r="E25" s="235"/>
      <c r="F25" s="235"/>
      <c r="G25" s="235" t="s">
        <v>491</v>
      </c>
      <c r="H25" s="235" t="s">
        <v>490</v>
      </c>
    </row>
    <row r="26" spans="1:8" x14ac:dyDescent="0.25">
      <c r="A26" t="s">
        <v>1</v>
      </c>
      <c r="B26" t="s">
        <v>516</v>
      </c>
      <c r="C26" s="235">
        <v>23717</v>
      </c>
      <c r="D26" s="235">
        <v>0</v>
      </c>
      <c r="E26" s="235"/>
      <c r="F26" s="235"/>
      <c r="G26" s="235" t="s">
        <v>490</v>
      </c>
      <c r="H26" s="235" t="s">
        <v>490</v>
      </c>
    </row>
    <row r="27" spans="1:8" x14ac:dyDescent="0.25">
      <c r="A27" t="s">
        <v>1</v>
      </c>
      <c r="B27" t="s">
        <v>517</v>
      </c>
      <c r="C27" s="235">
        <v>27471</v>
      </c>
      <c r="D27" s="235">
        <v>0</v>
      </c>
      <c r="E27" s="235"/>
      <c r="F27" s="235"/>
      <c r="G27" s="235" t="s">
        <v>490</v>
      </c>
      <c r="H27" s="235" t="s">
        <v>491</v>
      </c>
    </row>
    <row r="28" spans="1:8" x14ac:dyDescent="0.25">
      <c r="A28" t="s">
        <v>1</v>
      </c>
      <c r="B28" t="s">
        <v>518</v>
      </c>
      <c r="C28" s="235">
        <v>20329</v>
      </c>
      <c r="D28" s="256">
        <v>15.169139899999999</v>
      </c>
      <c r="E28" s="235"/>
      <c r="F28" s="235"/>
      <c r="G28" s="235" t="s">
        <v>491</v>
      </c>
      <c r="H28" s="235" t="s">
        <v>490</v>
      </c>
    </row>
    <row r="29" spans="1:8" x14ac:dyDescent="0.25">
      <c r="A29" t="s">
        <v>1</v>
      </c>
      <c r="B29" t="s">
        <v>519</v>
      </c>
      <c r="C29" s="235">
        <v>23718</v>
      </c>
      <c r="D29" s="235">
        <v>0</v>
      </c>
      <c r="E29" s="235"/>
      <c r="F29" s="235"/>
      <c r="G29" s="235" t="s">
        <v>490</v>
      </c>
      <c r="H29" s="235" t="s">
        <v>490</v>
      </c>
    </row>
    <row r="30" spans="1:8" x14ac:dyDescent="0.25">
      <c r="A30" t="s">
        <v>1</v>
      </c>
      <c r="B30" t="s">
        <v>520</v>
      </c>
      <c r="C30" s="235">
        <v>23720</v>
      </c>
      <c r="D30" s="256">
        <v>12.871312400000001</v>
      </c>
      <c r="E30" s="235"/>
      <c r="F30" s="235"/>
      <c r="G30" s="235" t="s">
        <v>490</v>
      </c>
      <c r="H30" s="235" t="s">
        <v>491</v>
      </c>
    </row>
    <row r="31" spans="1:8" x14ac:dyDescent="0.25">
      <c r="A31" t="s">
        <v>1</v>
      </c>
      <c r="B31" t="s">
        <v>521</v>
      </c>
      <c r="C31" s="235">
        <v>23721</v>
      </c>
      <c r="D31" s="235">
        <v>0</v>
      </c>
      <c r="E31" s="235"/>
      <c r="F31" s="235"/>
      <c r="G31" s="235" t="s">
        <v>491</v>
      </c>
      <c r="H31" s="235" t="s">
        <v>490</v>
      </c>
    </row>
    <row r="32" spans="1:8" x14ac:dyDescent="0.25">
      <c r="A32" t="s">
        <v>1</v>
      </c>
      <c r="B32" t="s">
        <v>522</v>
      </c>
      <c r="C32" s="235">
        <v>23723</v>
      </c>
      <c r="D32" s="235">
        <v>0</v>
      </c>
      <c r="E32" s="235"/>
      <c r="F32" s="235"/>
      <c r="G32" s="235" t="s">
        <v>491</v>
      </c>
      <c r="H32" s="235" t="s">
        <v>490</v>
      </c>
    </row>
    <row r="33" spans="1:8" x14ac:dyDescent="0.25">
      <c r="A33" t="s">
        <v>1</v>
      </c>
      <c r="B33" t="s">
        <v>523</v>
      </c>
      <c r="C33" s="235">
        <v>23724</v>
      </c>
      <c r="D33" s="235">
        <v>0</v>
      </c>
      <c r="E33" s="235"/>
      <c r="F33" s="235"/>
      <c r="G33" s="235" t="s">
        <v>491</v>
      </c>
      <c r="H33" s="235" t="s">
        <v>490</v>
      </c>
    </row>
    <row r="34" spans="1:8" x14ac:dyDescent="0.25">
      <c r="A34" t="s">
        <v>1</v>
      </c>
      <c r="B34" t="s">
        <v>524</v>
      </c>
      <c r="C34" s="235">
        <v>23726</v>
      </c>
      <c r="D34" s="235">
        <v>0</v>
      </c>
      <c r="E34" s="235"/>
      <c r="F34" s="235"/>
      <c r="G34" s="235" t="s">
        <v>491</v>
      </c>
      <c r="H34" s="235" t="s">
        <v>490</v>
      </c>
    </row>
    <row r="35" spans="1:8" x14ac:dyDescent="0.25">
      <c r="A35" t="s">
        <v>1</v>
      </c>
      <c r="B35" t="s">
        <v>525</v>
      </c>
      <c r="C35" s="235">
        <v>20334</v>
      </c>
      <c r="D35" s="256">
        <v>0.12899469999999999</v>
      </c>
      <c r="E35" s="235"/>
      <c r="F35" s="235"/>
      <c r="G35" s="235" t="s">
        <v>491</v>
      </c>
      <c r="H35" s="235" t="s">
        <v>490</v>
      </c>
    </row>
    <row r="36" spans="1:8" x14ac:dyDescent="0.25">
      <c r="A36" t="s">
        <v>1</v>
      </c>
      <c r="B36" t="s">
        <v>526</v>
      </c>
      <c r="C36" s="235">
        <v>23727</v>
      </c>
      <c r="D36" s="235">
        <v>0</v>
      </c>
      <c r="E36" s="235"/>
      <c r="F36" s="235"/>
      <c r="G36" s="235" t="s">
        <v>491</v>
      </c>
      <c r="H36" s="235" t="s">
        <v>490</v>
      </c>
    </row>
    <row r="37" spans="1:8" x14ac:dyDescent="0.25">
      <c r="A37" t="s">
        <v>1</v>
      </c>
      <c r="B37" t="s">
        <v>527</v>
      </c>
      <c r="C37" s="235">
        <v>23728</v>
      </c>
      <c r="D37" s="235">
        <v>0</v>
      </c>
      <c r="E37" s="235"/>
      <c r="F37" s="235"/>
      <c r="G37" s="235" t="s">
        <v>491</v>
      </c>
      <c r="H37" s="235" t="s">
        <v>490</v>
      </c>
    </row>
    <row r="38" spans="1:8" x14ac:dyDescent="0.25">
      <c r="A38" t="s">
        <v>1</v>
      </c>
      <c r="B38" t="s">
        <v>528</v>
      </c>
      <c r="C38" s="235">
        <v>23729</v>
      </c>
      <c r="D38" s="235">
        <v>0</v>
      </c>
      <c r="E38" s="235"/>
      <c r="F38" s="235"/>
      <c r="G38" s="235" t="s">
        <v>491</v>
      </c>
      <c r="H38" s="235" t="s">
        <v>490</v>
      </c>
    </row>
    <row r="39" spans="1:8" x14ac:dyDescent="0.25">
      <c r="A39" t="s">
        <v>1</v>
      </c>
      <c r="B39" t="s">
        <v>529</v>
      </c>
      <c r="C39" s="235">
        <v>27483</v>
      </c>
      <c r="D39" s="256">
        <v>95.750790300000006</v>
      </c>
      <c r="E39" s="235"/>
      <c r="F39" s="235"/>
      <c r="G39" s="235" t="s">
        <v>490</v>
      </c>
      <c r="H39" s="235" t="s">
        <v>490</v>
      </c>
    </row>
    <row r="40" spans="1:8" x14ac:dyDescent="0.25">
      <c r="A40" t="s">
        <v>1</v>
      </c>
      <c r="B40" t="s">
        <v>530</v>
      </c>
      <c r="C40" s="235">
        <v>31008</v>
      </c>
      <c r="D40" s="256">
        <v>7.2121760999999998</v>
      </c>
      <c r="E40" s="235"/>
      <c r="F40" s="235"/>
      <c r="G40" s="235" t="s">
        <v>490</v>
      </c>
      <c r="H40" s="235" t="s">
        <v>491</v>
      </c>
    </row>
    <row r="41" spans="1:8" x14ac:dyDescent="0.25">
      <c r="A41" t="s">
        <v>1</v>
      </c>
      <c r="B41" t="s">
        <v>531</v>
      </c>
      <c r="C41" s="235">
        <v>23731</v>
      </c>
      <c r="D41" s="256">
        <v>1.8164321999999999</v>
      </c>
      <c r="E41" s="235"/>
      <c r="F41" s="235"/>
      <c r="G41" s="235" t="s">
        <v>491</v>
      </c>
      <c r="H41" s="235" t="s">
        <v>490</v>
      </c>
    </row>
    <row r="42" spans="1:8" x14ac:dyDescent="0.25">
      <c r="A42" t="s">
        <v>1</v>
      </c>
      <c r="B42" t="s">
        <v>532</v>
      </c>
      <c r="C42" s="235">
        <v>23730</v>
      </c>
      <c r="D42" s="235">
        <v>0</v>
      </c>
      <c r="E42" s="235"/>
      <c r="F42" s="235"/>
      <c r="G42" s="235" t="s">
        <v>491</v>
      </c>
      <c r="H42" s="235" t="s">
        <v>490</v>
      </c>
    </row>
    <row r="43" spans="1:8" x14ac:dyDescent="0.25">
      <c r="A43" t="s">
        <v>1</v>
      </c>
      <c r="B43" t="s">
        <v>533</v>
      </c>
      <c r="C43" s="235">
        <v>20320</v>
      </c>
      <c r="D43" s="256">
        <v>9.7177299999999994E-2</v>
      </c>
      <c r="E43" s="235"/>
      <c r="F43" s="235"/>
      <c r="G43" s="235" t="s">
        <v>491</v>
      </c>
      <c r="H43" s="235" t="s">
        <v>490</v>
      </c>
    </row>
    <row r="44" spans="1:8" x14ac:dyDescent="0.25">
      <c r="A44" t="s">
        <v>1</v>
      </c>
      <c r="B44" s="266" t="s">
        <v>534</v>
      </c>
      <c r="C44" s="235">
        <v>23732</v>
      </c>
      <c r="D44" s="235">
        <v>0</v>
      </c>
      <c r="E44" s="235"/>
      <c r="F44" s="235" t="s">
        <v>512</v>
      </c>
      <c r="G44" s="235" t="s">
        <v>491</v>
      </c>
      <c r="H44" s="235" t="s">
        <v>490</v>
      </c>
    </row>
    <row r="45" spans="1:8" x14ac:dyDescent="0.25">
      <c r="A45" t="s">
        <v>1</v>
      </c>
      <c r="B45" t="s">
        <v>535</v>
      </c>
      <c r="C45" s="235">
        <v>23736</v>
      </c>
      <c r="D45" s="256">
        <v>2.9330117000000002</v>
      </c>
      <c r="E45" s="235"/>
      <c r="F45" s="235"/>
      <c r="G45" s="235" t="s">
        <v>491</v>
      </c>
      <c r="H45" s="235" t="s">
        <v>490</v>
      </c>
    </row>
    <row r="46" spans="1:8" x14ac:dyDescent="0.25">
      <c r="A46" t="s">
        <v>1</v>
      </c>
      <c r="B46" t="s">
        <v>536</v>
      </c>
      <c r="C46" s="235">
        <v>31010</v>
      </c>
      <c r="D46" s="256">
        <v>4.5754520999999997</v>
      </c>
      <c r="E46" s="235"/>
      <c r="F46" s="235"/>
      <c r="G46" s="235" t="s">
        <v>490</v>
      </c>
      <c r="H46" s="235" t="s">
        <v>491</v>
      </c>
    </row>
    <row r="47" spans="1:8" x14ac:dyDescent="0.25">
      <c r="A47" t="s">
        <v>1</v>
      </c>
      <c r="B47" t="s">
        <v>537</v>
      </c>
      <c r="C47" s="235">
        <v>20336</v>
      </c>
      <c r="D47" s="235">
        <v>0</v>
      </c>
      <c r="E47" s="235"/>
      <c r="F47" s="235"/>
      <c r="G47" s="235" t="s">
        <v>490</v>
      </c>
      <c r="H47" s="235" t="s">
        <v>490</v>
      </c>
    </row>
    <row r="48" spans="1:8" x14ac:dyDescent="0.25">
      <c r="A48" t="s">
        <v>1</v>
      </c>
      <c r="B48" t="s">
        <v>538</v>
      </c>
      <c r="C48" s="235">
        <v>23733</v>
      </c>
      <c r="D48" s="256">
        <v>7.8600000000000007E-3</v>
      </c>
      <c r="E48" s="235"/>
      <c r="F48" s="235"/>
      <c r="G48" s="235" t="s">
        <v>491</v>
      </c>
      <c r="H48" s="235" t="s">
        <v>490</v>
      </c>
    </row>
    <row r="49" spans="1:8" x14ac:dyDescent="0.25">
      <c r="A49" t="s">
        <v>1</v>
      </c>
      <c r="B49" t="s">
        <v>539</v>
      </c>
      <c r="C49" s="235">
        <v>20331</v>
      </c>
      <c r="D49" s="256">
        <v>2.4233056999999998</v>
      </c>
      <c r="E49" s="235"/>
      <c r="F49" s="235"/>
      <c r="G49" s="235" t="s">
        <v>491</v>
      </c>
      <c r="H49" s="235" t="s">
        <v>490</v>
      </c>
    </row>
    <row r="50" spans="1:8" x14ac:dyDescent="0.25">
      <c r="A50" t="s">
        <v>1</v>
      </c>
      <c r="B50" t="s">
        <v>540</v>
      </c>
      <c r="C50" s="235">
        <v>32184</v>
      </c>
      <c r="D50" s="235">
        <v>0</v>
      </c>
      <c r="E50" s="235"/>
      <c r="F50" s="235"/>
      <c r="G50" s="235" t="s">
        <v>490</v>
      </c>
      <c r="H50" s="235" t="s">
        <v>490</v>
      </c>
    </row>
    <row r="51" spans="1:8" x14ac:dyDescent="0.25">
      <c r="A51" t="s">
        <v>1</v>
      </c>
      <c r="B51" t="s">
        <v>541</v>
      </c>
      <c r="C51" s="235">
        <v>31011</v>
      </c>
      <c r="D51" s="235">
        <v>0</v>
      </c>
      <c r="E51" s="235"/>
      <c r="F51" s="235"/>
      <c r="G51" s="235" t="s">
        <v>490</v>
      </c>
      <c r="H51" s="235" t="s">
        <v>491</v>
      </c>
    </row>
    <row r="52" spans="1:8" x14ac:dyDescent="0.25">
      <c r="A52" t="s">
        <v>1</v>
      </c>
      <c r="B52" t="s">
        <v>542</v>
      </c>
      <c r="C52" s="235">
        <v>20324</v>
      </c>
      <c r="D52" s="235">
        <v>0</v>
      </c>
      <c r="E52" s="235"/>
      <c r="F52" s="235"/>
      <c r="G52" s="235" t="s">
        <v>490</v>
      </c>
      <c r="H52" s="235" t="s">
        <v>490</v>
      </c>
    </row>
    <row r="53" spans="1:8" x14ac:dyDescent="0.25">
      <c r="A53" t="s">
        <v>1</v>
      </c>
      <c r="B53" t="s">
        <v>543</v>
      </c>
      <c r="C53" s="235">
        <v>23734</v>
      </c>
      <c r="D53" s="235">
        <v>0</v>
      </c>
      <c r="E53" s="235"/>
      <c r="F53" s="235"/>
      <c r="G53" s="235" t="s">
        <v>491</v>
      </c>
      <c r="H53" s="235" t="s">
        <v>490</v>
      </c>
    </row>
    <row r="54" spans="1:8" x14ac:dyDescent="0.25">
      <c r="A54" t="s">
        <v>1</v>
      </c>
      <c r="B54" t="s">
        <v>544</v>
      </c>
      <c r="C54" s="235">
        <v>20332</v>
      </c>
      <c r="D54" s="256">
        <v>58.620852499999998</v>
      </c>
      <c r="E54" s="235"/>
      <c r="F54" s="235"/>
      <c r="G54" s="235" t="s">
        <v>491</v>
      </c>
      <c r="H54" s="235" t="s">
        <v>490</v>
      </c>
    </row>
    <row r="55" spans="1:8" x14ac:dyDescent="0.25">
      <c r="A55" t="s">
        <v>1</v>
      </c>
      <c r="B55" s="266" t="s">
        <v>545</v>
      </c>
      <c r="C55" s="235">
        <v>20327</v>
      </c>
      <c r="D55" s="256">
        <v>25.817783200000001</v>
      </c>
      <c r="E55" s="235"/>
      <c r="F55" s="235" t="s">
        <v>512</v>
      </c>
      <c r="G55" s="235" t="s">
        <v>491</v>
      </c>
      <c r="H55" s="235" t="s">
        <v>490</v>
      </c>
    </row>
    <row r="56" spans="1:8" x14ac:dyDescent="0.25">
      <c r="A56" t="s">
        <v>1</v>
      </c>
      <c r="B56" t="s">
        <v>546</v>
      </c>
      <c r="C56" s="235">
        <v>31009</v>
      </c>
      <c r="D56" s="256">
        <v>4.4330515999999998</v>
      </c>
      <c r="E56" s="235"/>
      <c r="F56" s="235"/>
      <c r="G56" s="235" t="s">
        <v>490</v>
      </c>
      <c r="H56" s="235" t="s">
        <v>491</v>
      </c>
    </row>
    <row r="57" spans="1:8" x14ac:dyDescent="0.25">
      <c r="A57" t="s">
        <v>1</v>
      </c>
      <c r="B57" t="s">
        <v>547</v>
      </c>
      <c r="C57" s="235">
        <v>23735</v>
      </c>
      <c r="D57" s="256">
        <v>8.6432200000000001E-2</v>
      </c>
      <c r="E57" s="235"/>
      <c r="F57" s="235"/>
      <c r="G57" s="235" t="s">
        <v>490</v>
      </c>
      <c r="H57" s="235" t="s">
        <v>490</v>
      </c>
    </row>
    <row r="58" spans="1:8" x14ac:dyDescent="0.25">
      <c r="A58" t="s">
        <v>1</v>
      </c>
      <c r="B58" t="s">
        <v>548</v>
      </c>
      <c r="C58" s="235">
        <v>27475</v>
      </c>
      <c r="D58" s="235">
        <v>0</v>
      </c>
      <c r="E58" s="235"/>
      <c r="F58" s="235"/>
      <c r="G58" s="235" t="s">
        <v>490</v>
      </c>
      <c r="H58" s="235" t="s">
        <v>491</v>
      </c>
    </row>
    <row r="59" spans="1:8" x14ac:dyDescent="0.25">
      <c r="A59" t="s">
        <v>1</v>
      </c>
      <c r="B59" t="s">
        <v>549</v>
      </c>
      <c r="C59" s="235">
        <v>31042</v>
      </c>
      <c r="D59" s="235">
        <v>0</v>
      </c>
      <c r="E59" s="235"/>
      <c r="F59" s="235"/>
      <c r="G59" s="235" t="s">
        <v>490</v>
      </c>
      <c r="H59" s="235" t="s">
        <v>491</v>
      </c>
    </row>
    <row r="60" spans="1:8" x14ac:dyDescent="0.25">
      <c r="A60" t="s">
        <v>1</v>
      </c>
      <c r="B60" t="s">
        <v>550</v>
      </c>
      <c r="C60" s="235">
        <v>20328</v>
      </c>
      <c r="D60" s="256">
        <v>90.353486899999993</v>
      </c>
      <c r="E60" s="235"/>
      <c r="F60" s="235"/>
      <c r="G60" s="235" t="s">
        <v>490</v>
      </c>
      <c r="H60" s="235" t="s">
        <v>491</v>
      </c>
    </row>
    <row r="61" spans="1:8" x14ac:dyDescent="0.25">
      <c r="A61" t="s">
        <v>1</v>
      </c>
      <c r="B61" t="s">
        <v>551</v>
      </c>
      <c r="C61" s="235">
        <v>31007</v>
      </c>
      <c r="D61" s="256">
        <v>32.653703800000002</v>
      </c>
      <c r="E61" s="235"/>
      <c r="F61" s="235"/>
      <c r="G61" s="235" t="s">
        <v>490</v>
      </c>
      <c r="H61" s="235" t="s">
        <v>491</v>
      </c>
    </row>
    <row r="62" spans="1:8" x14ac:dyDescent="0.25">
      <c r="A62" t="s">
        <v>1</v>
      </c>
      <c r="B62" t="s">
        <v>552</v>
      </c>
      <c r="C62" s="235">
        <v>27476</v>
      </c>
      <c r="D62" s="235">
        <v>0</v>
      </c>
      <c r="E62" s="235"/>
      <c r="F62" s="235"/>
      <c r="G62" s="235" t="s">
        <v>490</v>
      </c>
      <c r="H62" s="235" t="s">
        <v>490</v>
      </c>
    </row>
    <row r="63" spans="1:8" x14ac:dyDescent="0.25">
      <c r="A63" t="s">
        <v>1</v>
      </c>
      <c r="B63" t="s">
        <v>553</v>
      </c>
      <c r="C63" s="235">
        <v>20333</v>
      </c>
      <c r="D63" s="256">
        <v>1.8340787999999999</v>
      </c>
      <c r="E63" s="235"/>
      <c r="F63" s="235"/>
      <c r="G63" s="235" t="s">
        <v>491</v>
      </c>
      <c r="H63" s="235" t="s">
        <v>490</v>
      </c>
    </row>
    <row r="64" spans="1:8" x14ac:dyDescent="0.25">
      <c r="A64" t="s">
        <v>1</v>
      </c>
      <c r="B64" t="s">
        <v>554</v>
      </c>
      <c r="C64" s="235">
        <v>23738</v>
      </c>
      <c r="D64" s="235">
        <v>0</v>
      </c>
      <c r="E64" s="235"/>
      <c r="F64" s="235"/>
      <c r="G64" s="235" t="s">
        <v>490</v>
      </c>
      <c r="H64" s="235" t="s">
        <v>490</v>
      </c>
    </row>
    <row r="65" spans="1:8" x14ac:dyDescent="0.25">
      <c r="A65" t="s">
        <v>1</v>
      </c>
      <c r="B65" t="s">
        <v>555</v>
      </c>
      <c r="C65" s="235">
        <v>23740</v>
      </c>
      <c r="D65" s="256">
        <v>0.1280094</v>
      </c>
      <c r="E65" s="235"/>
      <c r="F65" s="235"/>
      <c r="G65" s="235" t="s">
        <v>491</v>
      </c>
      <c r="H65" s="235" t="s">
        <v>490</v>
      </c>
    </row>
    <row r="66" spans="1:8" x14ac:dyDescent="0.25">
      <c r="A66" t="s">
        <v>1</v>
      </c>
      <c r="B66" t="s">
        <v>556</v>
      </c>
      <c r="C66" s="235">
        <v>20326</v>
      </c>
      <c r="D66" s="256">
        <v>0.4233092</v>
      </c>
      <c r="E66" s="235"/>
      <c r="F66" s="235"/>
      <c r="G66" s="235" t="s">
        <v>491</v>
      </c>
      <c r="H66" s="235" t="s">
        <v>490</v>
      </c>
    </row>
    <row r="67" spans="1:8" x14ac:dyDescent="0.25">
      <c r="A67" t="s">
        <v>1</v>
      </c>
      <c r="B67" t="s">
        <v>557</v>
      </c>
      <c r="C67" s="235">
        <v>23741</v>
      </c>
      <c r="D67" s="235">
        <v>0</v>
      </c>
      <c r="E67" s="235"/>
      <c r="F67" s="235"/>
      <c r="G67" s="235" t="s">
        <v>491</v>
      </c>
      <c r="H67" s="235" t="s">
        <v>490</v>
      </c>
    </row>
    <row r="68" spans="1:8" x14ac:dyDescent="0.25">
      <c r="A68" t="s">
        <v>1</v>
      </c>
      <c r="B68" t="s">
        <v>558</v>
      </c>
      <c r="C68" s="235">
        <v>23742</v>
      </c>
      <c r="D68" s="256">
        <v>3.7879649999999998</v>
      </c>
      <c r="E68" s="235"/>
      <c r="F68" s="235"/>
      <c r="G68" s="235" t="s">
        <v>491</v>
      </c>
      <c r="H68" s="235" t="s">
        <v>490</v>
      </c>
    </row>
    <row r="69" spans="1:8" x14ac:dyDescent="0.25">
      <c r="A69" t="s">
        <v>1</v>
      </c>
      <c r="B69" t="s">
        <v>559</v>
      </c>
      <c r="C69" s="235">
        <v>31004</v>
      </c>
      <c r="D69" s="256">
        <v>8.1946501000000005</v>
      </c>
      <c r="E69" s="235"/>
      <c r="F69" s="235"/>
      <c r="G69" s="235" t="s">
        <v>490</v>
      </c>
      <c r="H69" s="235" t="s">
        <v>491</v>
      </c>
    </row>
    <row r="70" spans="1:8" x14ac:dyDescent="0.25">
      <c r="A70" t="s">
        <v>1</v>
      </c>
      <c r="B70" s="266" t="s">
        <v>560</v>
      </c>
      <c r="C70" s="235">
        <v>23743</v>
      </c>
      <c r="D70" s="256">
        <v>99.036366599999994</v>
      </c>
      <c r="E70" s="235"/>
      <c r="F70" s="235" t="s">
        <v>512</v>
      </c>
      <c r="G70" s="235" t="s">
        <v>490</v>
      </c>
      <c r="H70" s="235" t="s">
        <v>490</v>
      </c>
    </row>
    <row r="71" spans="1:8" x14ac:dyDescent="0.25">
      <c r="A71" t="s">
        <v>16</v>
      </c>
      <c r="B71" t="s">
        <v>561</v>
      </c>
      <c r="C71" s="235">
        <v>27168</v>
      </c>
      <c r="D71" s="235">
        <v>0</v>
      </c>
      <c r="E71" s="235"/>
      <c r="F71" s="235"/>
      <c r="G71" s="235" t="s">
        <v>490</v>
      </c>
      <c r="H71" s="235" t="s">
        <v>490</v>
      </c>
    </row>
    <row r="72" spans="1:8" x14ac:dyDescent="0.25">
      <c r="A72" t="s">
        <v>16</v>
      </c>
      <c r="B72" t="s">
        <v>562</v>
      </c>
      <c r="C72" s="235">
        <v>28013</v>
      </c>
      <c r="D72" s="235">
        <v>0</v>
      </c>
      <c r="E72" s="235"/>
      <c r="F72" s="235"/>
      <c r="G72" s="235" t="s">
        <v>490</v>
      </c>
      <c r="H72" s="235" t="s">
        <v>490</v>
      </c>
    </row>
    <row r="73" spans="1:8" x14ac:dyDescent="0.25">
      <c r="A73" t="s">
        <v>16</v>
      </c>
      <c r="B73" t="s">
        <v>563</v>
      </c>
      <c r="C73" s="235">
        <v>27176</v>
      </c>
      <c r="D73" s="235">
        <v>0</v>
      </c>
      <c r="E73" s="235"/>
      <c r="F73" s="235"/>
      <c r="G73" s="235" t="s">
        <v>490</v>
      </c>
      <c r="H73" s="235" t="s">
        <v>490</v>
      </c>
    </row>
    <row r="74" spans="1:8" x14ac:dyDescent="0.25">
      <c r="A74" t="s">
        <v>16</v>
      </c>
      <c r="B74" t="s">
        <v>564</v>
      </c>
      <c r="C74" s="235">
        <v>31029</v>
      </c>
      <c r="D74" s="235">
        <v>0</v>
      </c>
      <c r="E74" s="235"/>
      <c r="F74" s="235"/>
      <c r="G74" s="235" t="s">
        <v>490</v>
      </c>
      <c r="H74" s="235" t="s">
        <v>491</v>
      </c>
    </row>
    <row r="75" spans="1:8" x14ac:dyDescent="0.25">
      <c r="A75" t="s">
        <v>16</v>
      </c>
      <c r="B75" t="s">
        <v>565</v>
      </c>
      <c r="C75" s="235">
        <v>24325</v>
      </c>
      <c r="D75" s="235">
        <v>0</v>
      </c>
      <c r="E75" s="235"/>
      <c r="F75" s="235"/>
      <c r="G75" s="235" t="s">
        <v>491</v>
      </c>
      <c r="H75" s="235" t="s">
        <v>490</v>
      </c>
    </row>
    <row r="76" spans="1:8" x14ac:dyDescent="0.25">
      <c r="A76" t="s">
        <v>16</v>
      </c>
      <c r="B76" t="s">
        <v>566</v>
      </c>
      <c r="C76" s="235">
        <v>27169</v>
      </c>
      <c r="D76" s="235">
        <v>0</v>
      </c>
      <c r="E76" s="235"/>
      <c r="F76" s="235"/>
      <c r="G76" s="235" t="s">
        <v>490</v>
      </c>
      <c r="H76" s="235" t="s">
        <v>490</v>
      </c>
    </row>
    <row r="77" spans="1:8" x14ac:dyDescent="0.25">
      <c r="A77" t="s">
        <v>16</v>
      </c>
      <c r="B77" s="264" t="s">
        <v>567</v>
      </c>
      <c r="C77" s="235">
        <v>23749</v>
      </c>
      <c r="D77" s="235">
        <v>0</v>
      </c>
      <c r="E77" s="235" t="s">
        <v>512</v>
      </c>
      <c r="F77" s="235" t="s">
        <v>512</v>
      </c>
      <c r="G77" s="235" t="s">
        <v>490</v>
      </c>
      <c r="H77" s="235" t="s">
        <v>491</v>
      </c>
    </row>
    <row r="78" spans="1:8" x14ac:dyDescent="0.25">
      <c r="A78" t="s">
        <v>16</v>
      </c>
      <c r="B78" t="s">
        <v>568</v>
      </c>
      <c r="C78" s="235">
        <v>23750</v>
      </c>
      <c r="D78" s="235">
        <v>0</v>
      </c>
      <c r="E78" s="235"/>
      <c r="F78" s="235"/>
      <c r="G78" s="235" t="s">
        <v>490</v>
      </c>
      <c r="H78" s="235" t="s">
        <v>490</v>
      </c>
    </row>
    <row r="79" spans="1:8" x14ac:dyDescent="0.25">
      <c r="A79" t="s">
        <v>16</v>
      </c>
      <c r="B79" t="s">
        <v>569</v>
      </c>
      <c r="C79" s="235">
        <v>31038</v>
      </c>
      <c r="D79" s="235">
        <v>0</v>
      </c>
      <c r="E79" s="235"/>
      <c r="F79" s="235"/>
      <c r="G79" s="235" t="s">
        <v>490</v>
      </c>
      <c r="H79" s="235" t="s">
        <v>490</v>
      </c>
    </row>
    <row r="80" spans="1:8" x14ac:dyDescent="0.25">
      <c r="A80" t="s">
        <v>16</v>
      </c>
      <c r="B80" t="s">
        <v>570</v>
      </c>
      <c r="C80" s="235">
        <v>28529</v>
      </c>
      <c r="D80" s="235">
        <v>0</v>
      </c>
      <c r="E80" s="235"/>
      <c r="F80" s="235"/>
      <c r="G80" s="235" t="s">
        <v>490</v>
      </c>
      <c r="H80" s="235" t="s">
        <v>491</v>
      </c>
    </row>
    <row r="81" spans="1:8" x14ac:dyDescent="0.25">
      <c r="A81" t="s">
        <v>16</v>
      </c>
      <c r="B81" t="s">
        <v>571</v>
      </c>
      <c r="C81" s="235">
        <v>31352</v>
      </c>
      <c r="D81" s="235">
        <v>0</v>
      </c>
      <c r="E81" s="235"/>
      <c r="F81" s="235"/>
      <c r="G81" s="235" t="s">
        <v>490</v>
      </c>
      <c r="H81" s="235" t="s">
        <v>491</v>
      </c>
    </row>
    <row r="82" spans="1:8" x14ac:dyDescent="0.25">
      <c r="A82" t="s">
        <v>16</v>
      </c>
      <c r="B82" t="s">
        <v>572</v>
      </c>
      <c r="C82" s="235">
        <v>23751</v>
      </c>
      <c r="D82" s="256">
        <v>83.134501599999993</v>
      </c>
      <c r="E82" s="235"/>
      <c r="F82" s="235"/>
      <c r="G82" s="235" t="s">
        <v>490</v>
      </c>
      <c r="H82" s="235" t="s">
        <v>490</v>
      </c>
    </row>
    <row r="83" spans="1:8" x14ac:dyDescent="0.25">
      <c r="A83" t="s">
        <v>16</v>
      </c>
      <c r="B83" t="s">
        <v>573</v>
      </c>
      <c r="C83" s="235">
        <v>31039</v>
      </c>
      <c r="D83" s="256">
        <v>1.6739762</v>
      </c>
      <c r="E83" s="235"/>
      <c r="F83" s="235"/>
      <c r="G83" s="235" t="s">
        <v>490</v>
      </c>
      <c r="H83" s="235" t="s">
        <v>491</v>
      </c>
    </row>
    <row r="84" spans="1:8" x14ac:dyDescent="0.25">
      <c r="A84" t="s">
        <v>16</v>
      </c>
      <c r="B84" t="s">
        <v>574</v>
      </c>
      <c r="C84" s="235">
        <v>23752</v>
      </c>
      <c r="D84" s="235">
        <v>0</v>
      </c>
      <c r="E84" s="235"/>
      <c r="F84" s="235"/>
      <c r="G84" s="235" t="s">
        <v>490</v>
      </c>
      <c r="H84" s="235" t="s">
        <v>490</v>
      </c>
    </row>
    <row r="85" spans="1:8" x14ac:dyDescent="0.25">
      <c r="A85" t="s">
        <v>16</v>
      </c>
      <c r="B85" t="s">
        <v>575</v>
      </c>
      <c r="C85" s="235">
        <v>23753</v>
      </c>
      <c r="D85" s="235">
        <v>0</v>
      </c>
      <c r="E85" s="235"/>
      <c r="F85" s="235"/>
      <c r="G85" s="235" t="s">
        <v>490</v>
      </c>
      <c r="H85" s="235" t="s">
        <v>490</v>
      </c>
    </row>
    <row r="86" spans="1:8" x14ac:dyDescent="0.25">
      <c r="A86" t="s">
        <v>16</v>
      </c>
      <c r="B86" s="265" t="s">
        <v>576</v>
      </c>
      <c r="C86" s="235">
        <v>23757</v>
      </c>
      <c r="D86" s="235">
        <v>0</v>
      </c>
      <c r="E86" s="235" t="s">
        <v>512</v>
      </c>
      <c r="F86" s="235"/>
      <c r="G86" s="235" t="s">
        <v>490</v>
      </c>
      <c r="H86" s="235" t="s">
        <v>491</v>
      </c>
    </row>
    <row r="87" spans="1:8" x14ac:dyDescent="0.25">
      <c r="A87" t="s">
        <v>16</v>
      </c>
      <c r="B87" t="s">
        <v>577</v>
      </c>
      <c r="C87" s="235">
        <v>24315</v>
      </c>
      <c r="D87" s="235">
        <v>0</v>
      </c>
      <c r="E87" s="235"/>
      <c r="F87" s="235"/>
      <c r="G87" s="235" t="s">
        <v>490</v>
      </c>
      <c r="H87" s="235" t="s">
        <v>491</v>
      </c>
    </row>
    <row r="88" spans="1:8" x14ac:dyDescent="0.25">
      <c r="A88" t="s">
        <v>16</v>
      </c>
      <c r="B88" t="s">
        <v>578</v>
      </c>
      <c r="C88" s="235">
        <v>23783</v>
      </c>
      <c r="D88" s="235">
        <v>0</v>
      </c>
      <c r="E88" s="235"/>
      <c r="F88" s="235"/>
      <c r="G88" s="235" t="s">
        <v>490</v>
      </c>
      <c r="H88" s="235" t="s">
        <v>491</v>
      </c>
    </row>
    <row r="89" spans="1:8" x14ac:dyDescent="0.25">
      <c r="A89" t="s">
        <v>16</v>
      </c>
      <c r="B89" t="s">
        <v>579</v>
      </c>
      <c r="C89" s="235">
        <v>31324</v>
      </c>
      <c r="D89" s="235">
        <v>0</v>
      </c>
      <c r="E89" s="235"/>
      <c r="F89" s="235"/>
      <c r="G89" s="235" t="s">
        <v>490</v>
      </c>
      <c r="H89" s="235" t="s">
        <v>490</v>
      </c>
    </row>
    <row r="90" spans="1:8" x14ac:dyDescent="0.25">
      <c r="A90" t="s">
        <v>16</v>
      </c>
      <c r="B90" t="s">
        <v>580</v>
      </c>
      <c r="C90" s="235">
        <v>31335</v>
      </c>
      <c r="D90" s="256">
        <v>9.7539000000000001E-2</v>
      </c>
      <c r="E90" s="235"/>
      <c r="F90" s="235"/>
      <c r="G90" s="235" t="s">
        <v>490</v>
      </c>
      <c r="H90" s="235" t="s">
        <v>491</v>
      </c>
    </row>
    <row r="91" spans="1:8" x14ac:dyDescent="0.25">
      <c r="A91" t="s">
        <v>16</v>
      </c>
      <c r="B91" s="264" t="s">
        <v>581</v>
      </c>
      <c r="C91" s="235">
        <v>23755</v>
      </c>
      <c r="D91" s="235">
        <v>0</v>
      </c>
      <c r="E91" s="235" t="s">
        <v>512</v>
      </c>
      <c r="F91" s="235" t="s">
        <v>512</v>
      </c>
      <c r="G91" s="235" t="s">
        <v>490</v>
      </c>
      <c r="H91" s="235" t="s">
        <v>490</v>
      </c>
    </row>
    <row r="92" spans="1:8" x14ac:dyDescent="0.25">
      <c r="A92" t="s">
        <v>16</v>
      </c>
      <c r="B92" t="s">
        <v>582</v>
      </c>
      <c r="C92" s="235">
        <v>31321</v>
      </c>
      <c r="D92" s="235">
        <v>0</v>
      </c>
      <c r="E92" s="235"/>
      <c r="F92" s="235"/>
      <c r="G92" s="235" t="s">
        <v>490</v>
      </c>
      <c r="H92" s="235" t="s">
        <v>490</v>
      </c>
    </row>
    <row r="93" spans="1:8" x14ac:dyDescent="0.25">
      <c r="A93" t="s">
        <v>16</v>
      </c>
      <c r="B93" t="s">
        <v>583</v>
      </c>
      <c r="C93" s="235">
        <v>31037</v>
      </c>
      <c r="D93" s="235">
        <v>0</v>
      </c>
      <c r="E93" s="235"/>
      <c r="F93" s="235"/>
      <c r="G93" s="235" t="s">
        <v>490</v>
      </c>
      <c r="H93" s="235" t="s">
        <v>491</v>
      </c>
    </row>
    <row r="94" spans="1:8" x14ac:dyDescent="0.25">
      <c r="A94" t="s">
        <v>16</v>
      </c>
      <c r="B94" t="s">
        <v>584</v>
      </c>
      <c r="C94" s="235">
        <v>27170</v>
      </c>
      <c r="D94" s="256">
        <v>42.968328900000003</v>
      </c>
      <c r="E94" s="235"/>
      <c r="F94" s="235"/>
      <c r="G94" s="235" t="s">
        <v>490</v>
      </c>
      <c r="H94" s="235" t="s">
        <v>490</v>
      </c>
    </row>
    <row r="95" spans="1:8" x14ac:dyDescent="0.25">
      <c r="A95" t="s">
        <v>16</v>
      </c>
      <c r="B95" t="s">
        <v>585</v>
      </c>
      <c r="C95" s="235">
        <v>24317</v>
      </c>
      <c r="D95" s="235">
        <v>0</v>
      </c>
      <c r="E95" s="235"/>
      <c r="F95" s="235"/>
      <c r="G95" s="235" t="s">
        <v>490</v>
      </c>
      <c r="H95" s="235" t="s">
        <v>490</v>
      </c>
    </row>
    <row r="96" spans="1:8" x14ac:dyDescent="0.25">
      <c r="A96" t="s">
        <v>16</v>
      </c>
      <c r="B96" t="s">
        <v>586</v>
      </c>
      <c r="C96" s="235">
        <v>24326</v>
      </c>
      <c r="D96" s="235">
        <v>0</v>
      </c>
      <c r="E96" s="235"/>
      <c r="F96" s="235"/>
      <c r="G96" s="235" t="s">
        <v>490</v>
      </c>
      <c r="H96" s="235" t="s">
        <v>490</v>
      </c>
    </row>
    <row r="97" spans="1:8" x14ac:dyDescent="0.25">
      <c r="A97" t="s">
        <v>16</v>
      </c>
      <c r="B97" t="s">
        <v>587</v>
      </c>
      <c r="C97" s="235">
        <v>31030</v>
      </c>
      <c r="D97" s="235">
        <v>0</v>
      </c>
      <c r="E97" s="235"/>
      <c r="F97" s="235"/>
      <c r="G97" s="235" t="s">
        <v>490</v>
      </c>
      <c r="H97" s="235" t="s">
        <v>491</v>
      </c>
    </row>
    <row r="98" spans="1:8" x14ac:dyDescent="0.25">
      <c r="A98" t="s">
        <v>16</v>
      </c>
      <c r="B98" t="s">
        <v>588</v>
      </c>
      <c r="C98" s="235">
        <v>31032</v>
      </c>
      <c r="D98" s="235">
        <v>0</v>
      </c>
      <c r="E98" s="235"/>
      <c r="F98" s="235"/>
      <c r="G98" s="235" t="s">
        <v>490</v>
      </c>
      <c r="H98" s="235" t="s">
        <v>491</v>
      </c>
    </row>
    <row r="99" spans="1:8" x14ac:dyDescent="0.25">
      <c r="A99" t="s">
        <v>16</v>
      </c>
      <c r="B99" t="s">
        <v>589</v>
      </c>
      <c r="C99" s="235">
        <v>31040</v>
      </c>
      <c r="D99" s="235">
        <v>0</v>
      </c>
      <c r="E99" s="235"/>
      <c r="F99" s="235"/>
      <c r="G99" s="235" t="s">
        <v>490</v>
      </c>
      <c r="H99" s="235" t="s">
        <v>491</v>
      </c>
    </row>
    <row r="100" spans="1:8" x14ac:dyDescent="0.25">
      <c r="A100" t="s">
        <v>16</v>
      </c>
      <c r="B100" t="s">
        <v>590</v>
      </c>
      <c r="C100" s="235">
        <v>28015</v>
      </c>
      <c r="D100" s="256">
        <v>24.210813600000002</v>
      </c>
      <c r="E100" s="235"/>
      <c r="F100" s="235"/>
      <c r="G100" s="235" t="s">
        <v>490</v>
      </c>
      <c r="H100" s="235" t="s">
        <v>490</v>
      </c>
    </row>
    <row r="101" spans="1:8" x14ac:dyDescent="0.25">
      <c r="A101" t="s">
        <v>16</v>
      </c>
      <c r="B101" t="s">
        <v>591</v>
      </c>
      <c r="C101" s="235">
        <v>23761</v>
      </c>
      <c r="D101" s="235">
        <v>0</v>
      </c>
      <c r="E101" s="235"/>
      <c r="F101" s="235"/>
      <c r="G101" s="235" t="s">
        <v>490</v>
      </c>
      <c r="H101" s="235" t="s">
        <v>490</v>
      </c>
    </row>
    <row r="102" spans="1:8" x14ac:dyDescent="0.25">
      <c r="A102" t="s">
        <v>16</v>
      </c>
      <c r="B102" t="s">
        <v>592</v>
      </c>
      <c r="C102" s="235">
        <v>31348</v>
      </c>
      <c r="D102" s="235">
        <v>0</v>
      </c>
      <c r="E102" s="235"/>
      <c r="F102" s="235"/>
      <c r="G102" s="235" t="s">
        <v>490</v>
      </c>
      <c r="H102" s="235" t="s">
        <v>491</v>
      </c>
    </row>
    <row r="103" spans="1:8" x14ac:dyDescent="0.25">
      <c r="A103" t="s">
        <v>16</v>
      </c>
      <c r="B103" t="s">
        <v>593</v>
      </c>
      <c r="C103" s="235">
        <v>31323</v>
      </c>
      <c r="D103" s="235">
        <v>0</v>
      </c>
      <c r="E103" s="235"/>
      <c r="F103" s="235"/>
      <c r="G103" s="235" t="s">
        <v>490</v>
      </c>
      <c r="H103" s="235" t="s">
        <v>490</v>
      </c>
    </row>
    <row r="104" spans="1:8" x14ac:dyDescent="0.25">
      <c r="A104" t="s">
        <v>16</v>
      </c>
      <c r="B104" t="s">
        <v>594</v>
      </c>
      <c r="C104" s="235">
        <v>31353</v>
      </c>
      <c r="D104" s="235">
        <v>0</v>
      </c>
      <c r="E104" s="235"/>
      <c r="F104" s="235"/>
      <c r="G104" s="235" t="s">
        <v>490</v>
      </c>
      <c r="H104" s="235" t="s">
        <v>491</v>
      </c>
    </row>
    <row r="105" spans="1:8" x14ac:dyDescent="0.25">
      <c r="A105" t="s">
        <v>16</v>
      </c>
      <c r="B105" s="266" t="s">
        <v>595</v>
      </c>
      <c r="C105" s="235">
        <v>23762</v>
      </c>
      <c r="D105" s="256">
        <v>61.491931899999997</v>
      </c>
      <c r="E105" s="235"/>
      <c r="F105" s="235" t="s">
        <v>512</v>
      </c>
      <c r="G105" s="235" t="s">
        <v>490</v>
      </c>
      <c r="H105" s="235" t="s">
        <v>491</v>
      </c>
    </row>
    <row r="106" spans="1:8" x14ac:dyDescent="0.25">
      <c r="A106" t="s">
        <v>16</v>
      </c>
      <c r="B106" t="s">
        <v>596</v>
      </c>
      <c r="C106" s="235">
        <v>31349</v>
      </c>
      <c r="D106" s="256">
        <v>0.39603559999999999</v>
      </c>
      <c r="E106" s="235"/>
      <c r="F106" s="235"/>
      <c r="G106" s="235" t="s">
        <v>490</v>
      </c>
      <c r="H106" s="235" t="s">
        <v>491</v>
      </c>
    </row>
    <row r="107" spans="1:8" x14ac:dyDescent="0.25">
      <c r="A107" t="s">
        <v>16</v>
      </c>
      <c r="B107" t="s">
        <v>597</v>
      </c>
      <c r="C107" s="235">
        <v>23768</v>
      </c>
      <c r="D107" s="235">
        <v>0</v>
      </c>
      <c r="E107" s="235"/>
      <c r="F107" s="235"/>
      <c r="G107" s="235" t="s">
        <v>490</v>
      </c>
      <c r="H107" s="235" t="s">
        <v>490</v>
      </c>
    </row>
    <row r="108" spans="1:8" x14ac:dyDescent="0.25">
      <c r="A108" t="s">
        <v>16</v>
      </c>
      <c r="B108" s="266" t="s">
        <v>598</v>
      </c>
      <c r="C108" s="235">
        <v>23764</v>
      </c>
      <c r="D108" s="235">
        <v>0</v>
      </c>
      <c r="E108" s="235"/>
      <c r="F108" s="235" t="s">
        <v>512</v>
      </c>
      <c r="G108" s="235" t="s">
        <v>490</v>
      </c>
      <c r="H108" s="235" t="s">
        <v>490</v>
      </c>
    </row>
    <row r="109" spans="1:8" x14ac:dyDescent="0.25">
      <c r="A109" t="s">
        <v>16</v>
      </c>
      <c r="B109" t="s">
        <v>599</v>
      </c>
      <c r="C109" s="235">
        <v>31350</v>
      </c>
      <c r="D109" s="235">
        <v>0</v>
      </c>
      <c r="E109" s="235"/>
      <c r="F109" s="235"/>
      <c r="G109" s="235" t="s">
        <v>490</v>
      </c>
      <c r="H109" s="235" t="s">
        <v>491</v>
      </c>
    </row>
    <row r="110" spans="1:8" x14ac:dyDescent="0.25">
      <c r="A110" t="s">
        <v>16</v>
      </c>
      <c r="B110" t="s">
        <v>600</v>
      </c>
      <c r="C110" s="235">
        <v>23765</v>
      </c>
      <c r="D110" s="235">
        <v>0</v>
      </c>
      <c r="E110" s="235"/>
      <c r="F110" s="235"/>
      <c r="G110" s="235" t="s">
        <v>490</v>
      </c>
      <c r="H110" s="235" t="s">
        <v>491</v>
      </c>
    </row>
    <row r="111" spans="1:8" x14ac:dyDescent="0.25">
      <c r="A111" t="s">
        <v>16</v>
      </c>
      <c r="B111" t="s">
        <v>601</v>
      </c>
      <c r="C111" s="235">
        <v>45279</v>
      </c>
      <c r="D111" s="235">
        <v>0</v>
      </c>
      <c r="E111" s="235"/>
      <c r="F111" s="235"/>
      <c r="G111" s="235" t="s">
        <v>491</v>
      </c>
      <c r="H111" s="235" t="s">
        <v>490</v>
      </c>
    </row>
    <row r="112" spans="1:8" x14ac:dyDescent="0.25">
      <c r="A112" t="s">
        <v>16</v>
      </c>
      <c r="B112" t="s">
        <v>602</v>
      </c>
      <c r="C112" s="235">
        <v>24328</v>
      </c>
      <c r="D112" s="235">
        <v>0</v>
      </c>
      <c r="E112" s="235"/>
      <c r="F112" s="235"/>
      <c r="G112" s="235" t="s">
        <v>491</v>
      </c>
      <c r="H112" s="235" t="s">
        <v>490</v>
      </c>
    </row>
    <row r="113" spans="1:8" x14ac:dyDescent="0.25">
      <c r="A113" t="s">
        <v>16</v>
      </c>
      <c r="B113" t="s">
        <v>603</v>
      </c>
      <c r="C113" s="235">
        <v>28016</v>
      </c>
      <c r="D113" s="235">
        <v>0</v>
      </c>
      <c r="E113" s="235"/>
      <c r="F113" s="235"/>
      <c r="G113" s="235" t="s">
        <v>490</v>
      </c>
      <c r="H113" s="235" t="s">
        <v>490</v>
      </c>
    </row>
    <row r="114" spans="1:8" x14ac:dyDescent="0.25">
      <c r="A114" t="s">
        <v>16</v>
      </c>
      <c r="B114" t="s">
        <v>604</v>
      </c>
      <c r="C114" s="235">
        <v>31351</v>
      </c>
      <c r="D114" s="235">
        <v>0</v>
      </c>
      <c r="E114" s="235"/>
      <c r="F114" s="235"/>
      <c r="G114" s="235" t="s">
        <v>490</v>
      </c>
      <c r="H114" s="235" t="s">
        <v>491</v>
      </c>
    </row>
    <row r="115" spans="1:8" x14ac:dyDescent="0.25">
      <c r="A115" t="s">
        <v>16</v>
      </c>
      <c r="B115" t="s">
        <v>605</v>
      </c>
      <c r="C115" s="235">
        <v>23767</v>
      </c>
      <c r="D115" s="235">
        <v>0</v>
      </c>
      <c r="E115" s="235"/>
      <c r="F115" s="235"/>
      <c r="G115" s="235" t="s">
        <v>490</v>
      </c>
      <c r="H115" s="235" t="s">
        <v>490</v>
      </c>
    </row>
    <row r="116" spans="1:8" x14ac:dyDescent="0.25">
      <c r="A116" t="s">
        <v>16</v>
      </c>
      <c r="B116" t="s">
        <v>606</v>
      </c>
      <c r="C116" s="235">
        <v>31034</v>
      </c>
      <c r="D116" s="235">
        <v>0</v>
      </c>
      <c r="E116" s="235"/>
      <c r="F116" s="235"/>
      <c r="G116" s="235" t="s">
        <v>490</v>
      </c>
      <c r="H116" s="235" t="s">
        <v>491</v>
      </c>
    </row>
    <row r="117" spans="1:8" x14ac:dyDescent="0.25">
      <c r="A117" t="s">
        <v>16</v>
      </c>
      <c r="B117" s="266" t="s">
        <v>607</v>
      </c>
      <c r="C117" s="235">
        <v>23769</v>
      </c>
      <c r="D117" s="235">
        <v>0</v>
      </c>
      <c r="E117" s="235"/>
      <c r="F117" s="235" t="s">
        <v>512</v>
      </c>
      <c r="G117" s="235" t="s">
        <v>490</v>
      </c>
      <c r="H117" s="235" t="s">
        <v>490</v>
      </c>
    </row>
    <row r="118" spans="1:8" x14ac:dyDescent="0.25">
      <c r="A118" t="s">
        <v>16</v>
      </c>
      <c r="B118" t="s">
        <v>608</v>
      </c>
      <c r="C118" s="235">
        <v>31033</v>
      </c>
      <c r="D118" s="235">
        <v>0</v>
      </c>
      <c r="E118" s="235"/>
      <c r="F118" s="235"/>
      <c r="G118" s="235" t="s">
        <v>490</v>
      </c>
      <c r="H118" s="235" t="s">
        <v>490</v>
      </c>
    </row>
    <row r="119" spans="1:8" x14ac:dyDescent="0.25">
      <c r="A119" t="s">
        <v>16</v>
      </c>
      <c r="B119" t="s">
        <v>609</v>
      </c>
      <c r="C119" s="235">
        <v>23770</v>
      </c>
      <c r="D119" s="235">
        <v>0</v>
      </c>
      <c r="E119" s="235"/>
      <c r="F119" s="235"/>
      <c r="G119" s="235" t="s">
        <v>490</v>
      </c>
      <c r="H119" s="235" t="s">
        <v>491</v>
      </c>
    </row>
    <row r="120" spans="1:8" x14ac:dyDescent="0.25">
      <c r="A120" t="s">
        <v>16</v>
      </c>
      <c r="B120" t="s">
        <v>610</v>
      </c>
      <c r="C120" s="235">
        <v>23771</v>
      </c>
      <c r="D120" s="235">
        <v>0</v>
      </c>
      <c r="E120" s="235"/>
      <c r="F120" s="235"/>
      <c r="G120" s="235" t="s">
        <v>490</v>
      </c>
      <c r="H120" s="235" t="s">
        <v>490</v>
      </c>
    </row>
    <row r="121" spans="1:8" x14ac:dyDescent="0.25">
      <c r="A121" t="s">
        <v>16</v>
      </c>
      <c r="B121" t="s">
        <v>611</v>
      </c>
      <c r="C121" s="235">
        <v>23772</v>
      </c>
      <c r="D121" s="235">
        <v>0</v>
      </c>
      <c r="E121" s="235"/>
      <c r="F121" s="235"/>
      <c r="G121" s="235" t="s">
        <v>490</v>
      </c>
      <c r="H121" s="235" t="s">
        <v>490</v>
      </c>
    </row>
    <row r="122" spans="1:8" x14ac:dyDescent="0.25">
      <c r="A122" t="s">
        <v>16</v>
      </c>
      <c r="B122" t="s">
        <v>612</v>
      </c>
      <c r="C122" s="235">
        <v>23774</v>
      </c>
      <c r="D122" s="235">
        <v>0</v>
      </c>
      <c r="E122" s="235"/>
      <c r="F122" s="235"/>
      <c r="G122" s="235" t="s">
        <v>490</v>
      </c>
      <c r="H122" s="235" t="s">
        <v>490</v>
      </c>
    </row>
    <row r="123" spans="1:8" x14ac:dyDescent="0.25">
      <c r="A123" t="s">
        <v>16</v>
      </c>
      <c r="B123" t="s">
        <v>613</v>
      </c>
      <c r="C123" s="235">
        <v>23775</v>
      </c>
      <c r="D123" s="235">
        <v>0</v>
      </c>
      <c r="E123" s="235"/>
      <c r="F123" s="235"/>
      <c r="G123" s="235" t="s">
        <v>490</v>
      </c>
      <c r="H123" s="235" t="s">
        <v>490</v>
      </c>
    </row>
    <row r="124" spans="1:8" x14ac:dyDescent="0.25">
      <c r="A124" t="s">
        <v>16</v>
      </c>
      <c r="B124" t="s">
        <v>614</v>
      </c>
      <c r="C124" s="235">
        <v>45280</v>
      </c>
      <c r="D124" s="235">
        <v>0</v>
      </c>
      <c r="E124" s="235"/>
      <c r="F124" s="235"/>
      <c r="G124" s="235" t="s">
        <v>491</v>
      </c>
      <c r="H124" s="235" t="s">
        <v>490</v>
      </c>
    </row>
    <row r="125" spans="1:8" x14ac:dyDescent="0.25">
      <c r="A125" t="s">
        <v>16</v>
      </c>
      <c r="B125" s="266" t="s">
        <v>615</v>
      </c>
      <c r="C125" s="235">
        <v>23777</v>
      </c>
      <c r="D125" s="235">
        <v>0</v>
      </c>
      <c r="E125" s="235"/>
      <c r="F125" s="235" t="s">
        <v>512</v>
      </c>
      <c r="G125" s="235" t="s">
        <v>490</v>
      </c>
      <c r="H125" s="235" t="s">
        <v>490</v>
      </c>
    </row>
    <row r="126" spans="1:8" x14ac:dyDescent="0.25">
      <c r="A126" t="s">
        <v>16</v>
      </c>
      <c r="B126" t="s">
        <v>616</v>
      </c>
      <c r="C126" s="235">
        <v>28272</v>
      </c>
      <c r="D126" s="235">
        <v>0</v>
      </c>
      <c r="E126" s="235"/>
      <c r="F126" s="235"/>
      <c r="G126" s="235" t="s">
        <v>490</v>
      </c>
      <c r="H126" s="235" t="s">
        <v>490</v>
      </c>
    </row>
    <row r="127" spans="1:8" x14ac:dyDescent="0.25">
      <c r="A127" t="s">
        <v>16</v>
      </c>
      <c r="B127" t="s">
        <v>617</v>
      </c>
      <c r="C127" s="235">
        <v>31329</v>
      </c>
      <c r="D127" s="235">
        <v>0</v>
      </c>
      <c r="E127" s="235"/>
      <c r="F127" s="235"/>
      <c r="G127" s="235" t="s">
        <v>490</v>
      </c>
      <c r="H127" s="235" t="s">
        <v>491</v>
      </c>
    </row>
    <row r="128" spans="1:8" x14ac:dyDescent="0.25">
      <c r="A128" t="s">
        <v>16</v>
      </c>
      <c r="B128" t="s">
        <v>618</v>
      </c>
      <c r="C128" s="235">
        <v>23779</v>
      </c>
      <c r="D128" s="235">
        <v>0</v>
      </c>
      <c r="E128" s="235"/>
      <c r="F128" s="235"/>
      <c r="G128" s="235" t="s">
        <v>490</v>
      </c>
      <c r="H128" s="235" t="s">
        <v>490</v>
      </c>
    </row>
    <row r="129" spans="1:8" x14ac:dyDescent="0.25">
      <c r="A129" t="s">
        <v>16</v>
      </c>
      <c r="B129" t="s">
        <v>619</v>
      </c>
      <c r="C129" s="235">
        <v>24316</v>
      </c>
      <c r="D129" s="235">
        <v>0</v>
      </c>
      <c r="E129" s="235"/>
      <c r="F129" s="235"/>
      <c r="G129" s="235" t="s">
        <v>490</v>
      </c>
      <c r="H129" s="235" t="s">
        <v>490</v>
      </c>
    </row>
    <row r="130" spans="1:8" x14ac:dyDescent="0.25">
      <c r="A130" t="s">
        <v>16</v>
      </c>
      <c r="B130" t="s">
        <v>620</v>
      </c>
      <c r="C130" s="235">
        <v>31035</v>
      </c>
      <c r="D130" s="256">
        <v>8.0205499999999999E-2</v>
      </c>
      <c r="E130" s="235"/>
      <c r="F130" s="235"/>
      <c r="G130" s="235" t="s">
        <v>490</v>
      </c>
      <c r="H130" s="235" t="s">
        <v>491</v>
      </c>
    </row>
    <row r="131" spans="1:8" x14ac:dyDescent="0.25">
      <c r="A131" t="s">
        <v>16</v>
      </c>
      <c r="B131" t="s">
        <v>621</v>
      </c>
      <c r="C131" s="235">
        <v>31325</v>
      </c>
      <c r="D131" s="235">
        <v>0</v>
      </c>
      <c r="E131" s="235"/>
      <c r="F131" s="235"/>
      <c r="G131" s="235" t="s">
        <v>490</v>
      </c>
      <c r="H131" s="235" t="s">
        <v>490</v>
      </c>
    </row>
    <row r="132" spans="1:8" x14ac:dyDescent="0.25">
      <c r="A132" t="s">
        <v>16</v>
      </c>
      <c r="B132" t="s">
        <v>622</v>
      </c>
      <c r="C132" s="235">
        <v>31336</v>
      </c>
      <c r="D132" s="235">
        <v>0</v>
      </c>
      <c r="E132" s="235"/>
      <c r="F132" s="235"/>
      <c r="G132" s="235" t="s">
        <v>490</v>
      </c>
      <c r="H132" s="235" t="s">
        <v>491</v>
      </c>
    </row>
    <row r="133" spans="1:8" x14ac:dyDescent="0.25">
      <c r="A133" t="s">
        <v>16</v>
      </c>
      <c r="B133" t="s">
        <v>623</v>
      </c>
      <c r="C133" s="235">
        <v>23781</v>
      </c>
      <c r="D133" s="235">
        <v>0</v>
      </c>
      <c r="E133" s="235"/>
      <c r="F133" s="235"/>
      <c r="G133" s="235" t="s">
        <v>490</v>
      </c>
      <c r="H133" s="235" t="s">
        <v>490</v>
      </c>
    </row>
    <row r="134" spans="1:8" x14ac:dyDescent="0.25">
      <c r="A134" t="s">
        <v>16</v>
      </c>
      <c r="B134" s="266" t="s">
        <v>624</v>
      </c>
      <c r="C134" s="235">
        <v>23782</v>
      </c>
      <c r="D134" s="235">
        <v>0</v>
      </c>
      <c r="E134" s="235"/>
      <c r="F134" s="235" t="s">
        <v>512</v>
      </c>
      <c r="G134" s="235" t="s">
        <v>490</v>
      </c>
      <c r="H134" s="235" t="s">
        <v>490</v>
      </c>
    </row>
    <row r="135" spans="1:8" x14ac:dyDescent="0.25">
      <c r="A135" t="s">
        <v>16</v>
      </c>
      <c r="B135" t="s">
        <v>625</v>
      </c>
      <c r="C135" s="235">
        <v>23766</v>
      </c>
      <c r="D135" s="235">
        <v>0</v>
      </c>
      <c r="E135" s="235"/>
      <c r="F135" s="235"/>
      <c r="G135" s="235" t="s">
        <v>491</v>
      </c>
      <c r="H135" s="235" t="s">
        <v>490</v>
      </c>
    </row>
    <row r="136" spans="1:8" x14ac:dyDescent="0.25">
      <c r="A136" t="s">
        <v>16</v>
      </c>
      <c r="B136" t="s">
        <v>626</v>
      </c>
      <c r="C136" s="235">
        <v>24314</v>
      </c>
      <c r="D136" s="235">
        <v>0</v>
      </c>
      <c r="E136" s="235"/>
      <c r="F136" s="235"/>
      <c r="G136" s="235" t="s">
        <v>491</v>
      </c>
      <c r="H136" s="235" t="s">
        <v>490</v>
      </c>
    </row>
    <row r="137" spans="1:8" x14ac:dyDescent="0.25">
      <c r="A137" t="s">
        <v>16</v>
      </c>
      <c r="B137" s="266" t="s">
        <v>627</v>
      </c>
      <c r="C137" s="235">
        <v>23759</v>
      </c>
      <c r="D137" s="256">
        <v>40.2665182</v>
      </c>
      <c r="E137" s="235"/>
      <c r="F137" s="235" t="s">
        <v>512</v>
      </c>
      <c r="G137" s="235" t="s">
        <v>491</v>
      </c>
      <c r="H137" s="235" t="s">
        <v>490</v>
      </c>
    </row>
    <row r="138" spans="1:8" x14ac:dyDescent="0.25">
      <c r="A138" t="s">
        <v>16</v>
      </c>
      <c r="B138" s="264" t="s">
        <v>628</v>
      </c>
      <c r="C138" s="235">
        <v>27171</v>
      </c>
      <c r="D138" s="235">
        <v>0</v>
      </c>
      <c r="E138" s="235" t="s">
        <v>512</v>
      </c>
      <c r="F138" s="235" t="s">
        <v>512</v>
      </c>
      <c r="G138" s="235" t="s">
        <v>491</v>
      </c>
      <c r="H138" s="235" t="s">
        <v>490</v>
      </c>
    </row>
    <row r="139" spans="1:8" x14ac:dyDescent="0.25">
      <c r="A139" t="s">
        <v>629</v>
      </c>
      <c r="B139" t="s">
        <v>630</v>
      </c>
      <c r="C139" s="235">
        <v>32095</v>
      </c>
      <c r="D139" s="235">
        <v>0</v>
      </c>
      <c r="E139" s="235"/>
      <c r="F139" s="235"/>
      <c r="G139" s="235" t="s">
        <v>490</v>
      </c>
      <c r="H139" s="235" t="s">
        <v>491</v>
      </c>
    </row>
    <row r="140" spans="1:8" x14ac:dyDescent="0.25">
      <c r="A140" t="s">
        <v>629</v>
      </c>
      <c r="B140" t="s">
        <v>631</v>
      </c>
      <c r="C140" s="235">
        <v>24526</v>
      </c>
      <c r="D140" s="256">
        <v>94.774870100000001</v>
      </c>
      <c r="E140" s="235"/>
      <c r="F140" s="235"/>
      <c r="G140" s="235" t="s">
        <v>490</v>
      </c>
      <c r="H140" s="235" t="s">
        <v>490</v>
      </c>
    </row>
    <row r="141" spans="1:8" x14ac:dyDescent="0.25">
      <c r="A141" t="s">
        <v>629</v>
      </c>
      <c r="B141" t="s">
        <v>632</v>
      </c>
      <c r="C141" s="235">
        <v>24527</v>
      </c>
      <c r="D141" s="256">
        <v>25.7251367</v>
      </c>
      <c r="E141" s="235"/>
      <c r="F141" s="235"/>
      <c r="G141" s="235" t="s">
        <v>491</v>
      </c>
      <c r="H141" s="235" t="s">
        <v>490</v>
      </c>
    </row>
    <row r="142" spans="1:8" x14ac:dyDescent="0.25">
      <c r="A142" t="s">
        <v>7</v>
      </c>
      <c r="B142" t="s">
        <v>633</v>
      </c>
      <c r="C142" s="235">
        <v>27453</v>
      </c>
      <c r="D142" s="235">
        <v>100</v>
      </c>
      <c r="E142" s="235"/>
      <c r="F142" s="235"/>
      <c r="G142" s="235" t="s">
        <v>490</v>
      </c>
      <c r="H142" s="235" t="s">
        <v>491</v>
      </c>
    </row>
    <row r="143" spans="1:8" x14ac:dyDescent="0.25">
      <c r="A143" t="s">
        <v>7</v>
      </c>
      <c r="B143" t="s">
        <v>634</v>
      </c>
      <c r="C143" s="235">
        <v>27455</v>
      </c>
      <c r="D143" s="235">
        <v>100</v>
      </c>
      <c r="E143" s="235"/>
      <c r="F143" s="235"/>
      <c r="G143" s="235" t="s">
        <v>490</v>
      </c>
      <c r="H143" s="235" t="s">
        <v>491</v>
      </c>
    </row>
    <row r="144" spans="1:8" x14ac:dyDescent="0.25">
      <c r="A144" t="s">
        <v>7</v>
      </c>
      <c r="B144" t="s">
        <v>635</v>
      </c>
      <c r="C144" s="235">
        <v>31302</v>
      </c>
      <c r="D144" s="235">
        <v>0</v>
      </c>
      <c r="E144" s="235"/>
      <c r="F144" s="235"/>
      <c r="G144" s="235" t="s">
        <v>490</v>
      </c>
      <c r="H144" s="235" t="s">
        <v>490</v>
      </c>
    </row>
    <row r="145" spans="1:8" x14ac:dyDescent="0.25">
      <c r="A145" t="s">
        <v>7</v>
      </c>
      <c r="B145" t="s">
        <v>636</v>
      </c>
      <c r="C145" s="235">
        <v>31338</v>
      </c>
      <c r="D145" s="235">
        <v>0</v>
      </c>
      <c r="E145" s="235"/>
      <c r="F145" s="235"/>
      <c r="G145" s="235" t="s">
        <v>490</v>
      </c>
      <c r="H145" s="235" t="s">
        <v>491</v>
      </c>
    </row>
    <row r="146" spans="1:8" x14ac:dyDescent="0.25">
      <c r="A146" t="s">
        <v>7</v>
      </c>
      <c r="B146" t="s">
        <v>637</v>
      </c>
      <c r="C146" s="235">
        <v>27459</v>
      </c>
      <c r="D146" s="256">
        <v>26.452127300000001</v>
      </c>
      <c r="E146" s="235"/>
      <c r="F146" s="235"/>
      <c r="G146" s="235" t="s">
        <v>490</v>
      </c>
      <c r="H146" s="235" t="s">
        <v>490</v>
      </c>
    </row>
    <row r="147" spans="1:8" x14ac:dyDescent="0.25">
      <c r="A147" t="s">
        <v>7</v>
      </c>
      <c r="B147" t="s">
        <v>638</v>
      </c>
      <c r="C147" s="235">
        <v>31024</v>
      </c>
      <c r="D147" s="256">
        <v>1.3779771000000001</v>
      </c>
      <c r="E147" s="235"/>
      <c r="F147" s="235"/>
      <c r="G147" s="235" t="s">
        <v>490</v>
      </c>
      <c r="H147" s="235" t="s">
        <v>491</v>
      </c>
    </row>
    <row r="148" spans="1:8" x14ac:dyDescent="0.25">
      <c r="A148" t="s">
        <v>7</v>
      </c>
      <c r="B148" t="s">
        <v>639</v>
      </c>
      <c r="C148" s="235">
        <v>23784</v>
      </c>
      <c r="D148" s="235">
        <v>0</v>
      </c>
      <c r="E148" s="235"/>
      <c r="F148" s="235"/>
      <c r="G148" s="235" t="s">
        <v>490</v>
      </c>
      <c r="H148" s="235" t="s">
        <v>491</v>
      </c>
    </row>
    <row r="149" spans="1:8" x14ac:dyDescent="0.25">
      <c r="A149" t="s">
        <v>7</v>
      </c>
      <c r="B149" t="s">
        <v>640</v>
      </c>
      <c r="C149" s="235">
        <v>27462</v>
      </c>
      <c r="D149" s="256">
        <v>74.901602699999998</v>
      </c>
      <c r="E149" s="235"/>
      <c r="F149" s="235"/>
      <c r="G149" s="235" t="s">
        <v>490</v>
      </c>
      <c r="H149" s="235" t="s">
        <v>490</v>
      </c>
    </row>
    <row r="150" spans="1:8" x14ac:dyDescent="0.25">
      <c r="A150" t="s">
        <v>7</v>
      </c>
      <c r="B150" t="s">
        <v>641</v>
      </c>
      <c r="C150" s="235">
        <v>31027</v>
      </c>
      <c r="D150" s="256">
        <v>1.71363E-2</v>
      </c>
      <c r="E150" s="235"/>
      <c r="F150" s="235"/>
      <c r="G150" s="235" t="s">
        <v>490</v>
      </c>
      <c r="H150" s="235" t="s">
        <v>491</v>
      </c>
    </row>
    <row r="151" spans="1:8" x14ac:dyDescent="0.25">
      <c r="A151" t="s">
        <v>7</v>
      </c>
      <c r="B151" t="s">
        <v>642</v>
      </c>
      <c r="C151" s="235">
        <v>27447</v>
      </c>
      <c r="D151" s="235">
        <v>100</v>
      </c>
      <c r="E151" s="235"/>
      <c r="F151" s="235"/>
      <c r="G151" s="235" t="s">
        <v>490</v>
      </c>
      <c r="H151" s="235" t="s">
        <v>491</v>
      </c>
    </row>
    <row r="152" spans="1:8" x14ac:dyDescent="0.25">
      <c r="A152" t="s">
        <v>7</v>
      </c>
      <c r="B152" t="s">
        <v>643</v>
      </c>
      <c r="C152" s="235">
        <v>31021</v>
      </c>
      <c r="D152" s="235">
        <v>100</v>
      </c>
      <c r="E152" s="235"/>
      <c r="F152" s="235"/>
      <c r="G152" s="235" t="s">
        <v>490</v>
      </c>
      <c r="H152" s="235" t="s">
        <v>491</v>
      </c>
    </row>
    <row r="153" spans="1:8" x14ac:dyDescent="0.25">
      <c r="A153" t="s">
        <v>7</v>
      </c>
      <c r="B153" t="s">
        <v>644</v>
      </c>
      <c r="C153" s="235">
        <v>27465</v>
      </c>
      <c r="D153" s="235">
        <v>0</v>
      </c>
      <c r="E153" s="235"/>
      <c r="F153" s="235"/>
      <c r="G153" s="235" t="s">
        <v>490</v>
      </c>
      <c r="H153" s="235" t="s">
        <v>490</v>
      </c>
    </row>
    <row r="154" spans="1:8" x14ac:dyDescent="0.25">
      <c r="A154" t="s">
        <v>7</v>
      </c>
      <c r="B154" t="s">
        <v>645</v>
      </c>
      <c r="C154" s="235">
        <v>31025</v>
      </c>
      <c r="D154" s="235">
        <v>0</v>
      </c>
      <c r="E154" s="235"/>
      <c r="F154" s="235"/>
      <c r="G154" s="235" t="s">
        <v>490</v>
      </c>
      <c r="H154" s="235" t="s">
        <v>491</v>
      </c>
    </row>
    <row r="155" spans="1:8" x14ac:dyDescent="0.25">
      <c r="A155" t="s">
        <v>7</v>
      </c>
      <c r="B155" t="s">
        <v>646</v>
      </c>
      <c r="C155" s="235">
        <v>27452</v>
      </c>
      <c r="D155" s="235">
        <v>100</v>
      </c>
      <c r="E155" s="235"/>
      <c r="F155" s="235"/>
      <c r="G155" s="235" t="s">
        <v>490</v>
      </c>
      <c r="H155" s="235" t="s">
        <v>491</v>
      </c>
    </row>
    <row r="156" spans="1:8" x14ac:dyDescent="0.25">
      <c r="A156" t="s">
        <v>7</v>
      </c>
      <c r="B156" t="s">
        <v>647</v>
      </c>
      <c r="C156" s="235">
        <v>27454</v>
      </c>
      <c r="D156" s="235">
        <v>100</v>
      </c>
      <c r="E156" s="235"/>
      <c r="F156" s="235"/>
      <c r="G156" s="235" t="s">
        <v>490</v>
      </c>
      <c r="H156" s="235" t="s">
        <v>491</v>
      </c>
    </row>
    <row r="157" spans="1:8" x14ac:dyDescent="0.25">
      <c r="A157" t="s">
        <v>7</v>
      </c>
      <c r="B157" t="s">
        <v>648</v>
      </c>
      <c r="C157" s="235">
        <v>31022</v>
      </c>
      <c r="D157" s="235">
        <v>100</v>
      </c>
      <c r="E157" s="235"/>
      <c r="F157" s="235"/>
      <c r="G157" s="235" t="s">
        <v>490</v>
      </c>
      <c r="H157" s="235" t="s">
        <v>491</v>
      </c>
    </row>
    <row r="158" spans="1:8" x14ac:dyDescent="0.25">
      <c r="A158" t="s">
        <v>7</v>
      </c>
      <c r="B158" t="s">
        <v>649</v>
      </c>
      <c r="C158" s="235">
        <v>30954</v>
      </c>
      <c r="D158" s="235">
        <v>0</v>
      </c>
      <c r="E158" s="235"/>
      <c r="F158" s="235"/>
      <c r="G158" s="235" t="s">
        <v>490</v>
      </c>
      <c r="H158" s="235" t="s">
        <v>491</v>
      </c>
    </row>
    <row r="159" spans="1:8" x14ac:dyDescent="0.25">
      <c r="A159" t="s">
        <v>7</v>
      </c>
      <c r="B159" t="s">
        <v>650</v>
      </c>
      <c r="C159" s="235">
        <v>31023</v>
      </c>
      <c r="D159" s="256">
        <v>95.997665699999999</v>
      </c>
      <c r="E159" s="235"/>
      <c r="F159" s="235"/>
      <c r="G159" s="235" t="s">
        <v>490</v>
      </c>
      <c r="H159" s="235" t="s">
        <v>491</v>
      </c>
    </row>
    <row r="160" spans="1:8" x14ac:dyDescent="0.25">
      <c r="A160" t="s">
        <v>7</v>
      </c>
      <c r="B160" t="s">
        <v>651</v>
      </c>
      <c r="C160" s="235">
        <v>27456</v>
      </c>
      <c r="D160" s="235">
        <v>100</v>
      </c>
      <c r="E160" s="235"/>
      <c r="F160" s="235"/>
      <c r="G160" s="235" t="s">
        <v>490</v>
      </c>
      <c r="H160" s="235" t="s">
        <v>490</v>
      </c>
    </row>
    <row r="161" spans="1:8" x14ac:dyDescent="0.25">
      <c r="A161" t="s">
        <v>7</v>
      </c>
      <c r="B161" t="s">
        <v>652</v>
      </c>
      <c r="C161" s="235">
        <v>27463</v>
      </c>
      <c r="D161" s="256">
        <v>86.760312799999994</v>
      </c>
      <c r="E161" s="235"/>
      <c r="F161" s="235"/>
      <c r="G161" s="235" t="s">
        <v>490</v>
      </c>
      <c r="H161" s="235" t="s">
        <v>490</v>
      </c>
    </row>
    <row r="162" spans="1:8" x14ac:dyDescent="0.25">
      <c r="A162" t="s">
        <v>7</v>
      </c>
      <c r="B162" t="s">
        <v>653</v>
      </c>
      <c r="C162" s="235">
        <v>31028</v>
      </c>
      <c r="D162" s="256">
        <v>0.82264150000000003</v>
      </c>
      <c r="E162" s="235"/>
      <c r="F162" s="235"/>
      <c r="G162" s="235" t="s">
        <v>490</v>
      </c>
      <c r="H162" s="235" t="s">
        <v>491</v>
      </c>
    </row>
    <row r="163" spans="1:8" x14ac:dyDescent="0.25">
      <c r="A163" t="s">
        <v>7</v>
      </c>
      <c r="B163" t="s">
        <v>654</v>
      </c>
      <c r="C163" s="235">
        <v>27458</v>
      </c>
      <c r="D163" s="235">
        <v>0</v>
      </c>
      <c r="E163" s="235"/>
      <c r="F163" s="235"/>
      <c r="G163" s="235" t="s">
        <v>490</v>
      </c>
      <c r="H163" s="235" t="s">
        <v>490</v>
      </c>
    </row>
    <row r="164" spans="1:8" x14ac:dyDescent="0.25">
      <c r="A164" t="s">
        <v>7</v>
      </c>
      <c r="B164" t="s">
        <v>655</v>
      </c>
      <c r="C164" s="235">
        <v>23786</v>
      </c>
      <c r="D164" s="235">
        <v>0</v>
      </c>
      <c r="E164" s="235"/>
      <c r="F164" s="235"/>
      <c r="G164" s="235" t="s">
        <v>490</v>
      </c>
      <c r="H164" s="235" t="s">
        <v>490</v>
      </c>
    </row>
    <row r="165" spans="1:8" x14ac:dyDescent="0.25">
      <c r="A165" t="s">
        <v>7</v>
      </c>
      <c r="B165" t="s">
        <v>656</v>
      </c>
      <c r="C165" s="235">
        <v>27457</v>
      </c>
      <c r="D165" s="235">
        <v>0</v>
      </c>
      <c r="E165" s="235"/>
      <c r="F165" s="235"/>
      <c r="G165" s="235" t="s">
        <v>490</v>
      </c>
      <c r="H165" s="235" t="s">
        <v>490</v>
      </c>
    </row>
    <row r="166" spans="1:8" x14ac:dyDescent="0.25">
      <c r="A166" t="s">
        <v>7</v>
      </c>
      <c r="B166" t="s">
        <v>657</v>
      </c>
      <c r="C166" s="235">
        <v>31337</v>
      </c>
      <c r="D166" s="235">
        <v>0</v>
      </c>
      <c r="E166" s="235"/>
      <c r="F166" s="235"/>
      <c r="G166" s="235" t="s">
        <v>490</v>
      </c>
      <c r="H166" s="235" t="s">
        <v>491</v>
      </c>
    </row>
    <row r="167" spans="1:8" x14ac:dyDescent="0.25">
      <c r="A167" t="s">
        <v>7</v>
      </c>
      <c r="B167" t="s">
        <v>658</v>
      </c>
      <c r="C167" s="235">
        <v>27464</v>
      </c>
      <c r="D167" s="235">
        <v>0</v>
      </c>
      <c r="E167" s="235"/>
      <c r="F167" s="235"/>
      <c r="G167" s="235" t="s">
        <v>490</v>
      </c>
      <c r="H167" s="235" t="s">
        <v>491</v>
      </c>
    </row>
    <row r="168" spans="1:8" x14ac:dyDescent="0.25">
      <c r="A168" t="s">
        <v>7</v>
      </c>
      <c r="B168" t="s">
        <v>659</v>
      </c>
      <c r="C168" s="235">
        <v>31026</v>
      </c>
      <c r="D168" s="256">
        <v>6.3500000000000004E-4</v>
      </c>
      <c r="E168" s="235"/>
      <c r="F168" s="235"/>
      <c r="G168" s="235" t="s">
        <v>490</v>
      </c>
      <c r="H168" s="235" t="s">
        <v>491</v>
      </c>
    </row>
    <row r="169" spans="1:8" x14ac:dyDescent="0.25">
      <c r="A169" t="s">
        <v>8</v>
      </c>
      <c r="B169" t="s">
        <v>660</v>
      </c>
      <c r="C169" s="235">
        <v>24510</v>
      </c>
      <c r="D169" s="256">
        <v>32.337993099999998</v>
      </c>
      <c r="E169" s="235"/>
      <c r="F169" s="235"/>
      <c r="G169" s="235" t="s">
        <v>490</v>
      </c>
      <c r="H169" s="235" t="s">
        <v>491</v>
      </c>
    </row>
    <row r="170" spans="1:8" x14ac:dyDescent="0.25">
      <c r="A170" t="s">
        <v>8</v>
      </c>
      <c r="B170" t="s">
        <v>661</v>
      </c>
      <c r="C170" s="235">
        <v>30992</v>
      </c>
      <c r="D170" s="256">
        <v>0.34716530000000001</v>
      </c>
      <c r="E170" s="235"/>
      <c r="F170" s="235"/>
      <c r="G170" s="235" t="s">
        <v>490</v>
      </c>
      <c r="H170" s="235" t="s">
        <v>491</v>
      </c>
    </row>
    <row r="171" spans="1:8" x14ac:dyDescent="0.25">
      <c r="A171" t="s">
        <v>8</v>
      </c>
      <c r="B171" t="s">
        <v>662</v>
      </c>
      <c r="C171" s="235">
        <v>23787</v>
      </c>
      <c r="D171" s="256">
        <v>31.812128699999999</v>
      </c>
      <c r="E171" s="235"/>
      <c r="F171" s="235"/>
      <c r="G171" s="235" t="s">
        <v>490</v>
      </c>
      <c r="H171" s="235" t="s">
        <v>490</v>
      </c>
    </row>
    <row r="172" spans="1:8" x14ac:dyDescent="0.25">
      <c r="A172" t="s">
        <v>8</v>
      </c>
      <c r="B172" t="s">
        <v>663</v>
      </c>
      <c r="C172" s="235">
        <v>30991</v>
      </c>
      <c r="D172" s="256">
        <v>0.15997430000000001</v>
      </c>
      <c r="E172" s="235"/>
      <c r="F172" s="235"/>
      <c r="G172" s="235" t="s">
        <v>490</v>
      </c>
      <c r="H172" s="235" t="s">
        <v>491</v>
      </c>
    </row>
    <row r="173" spans="1:8" x14ac:dyDescent="0.25">
      <c r="A173" t="s">
        <v>8</v>
      </c>
      <c r="B173" t="s">
        <v>664</v>
      </c>
      <c r="C173" s="235">
        <v>24512</v>
      </c>
      <c r="D173" s="235">
        <v>0</v>
      </c>
      <c r="E173" s="235"/>
      <c r="F173" s="235"/>
      <c r="G173" s="235" t="s">
        <v>490</v>
      </c>
      <c r="H173" s="235" t="s">
        <v>490</v>
      </c>
    </row>
    <row r="174" spans="1:8" x14ac:dyDescent="0.25">
      <c r="A174" t="s">
        <v>8</v>
      </c>
      <c r="B174" t="s">
        <v>665</v>
      </c>
      <c r="C174" s="235">
        <v>30990</v>
      </c>
      <c r="D174" s="235">
        <v>0</v>
      </c>
      <c r="E174" s="235"/>
      <c r="F174" s="235"/>
      <c r="G174" s="235" t="s">
        <v>490</v>
      </c>
      <c r="H174" s="235" t="s">
        <v>491</v>
      </c>
    </row>
    <row r="175" spans="1:8" x14ac:dyDescent="0.25">
      <c r="A175" t="s">
        <v>8</v>
      </c>
      <c r="B175" t="s">
        <v>666</v>
      </c>
      <c r="C175" s="235">
        <v>23788</v>
      </c>
      <c r="D175" s="256">
        <v>16.570884400000001</v>
      </c>
      <c r="E175" s="235"/>
      <c r="F175" s="235"/>
      <c r="G175" s="235" t="s">
        <v>490</v>
      </c>
      <c r="H175" s="235" t="s">
        <v>491</v>
      </c>
    </row>
    <row r="176" spans="1:8" x14ac:dyDescent="0.25">
      <c r="A176" t="s">
        <v>8</v>
      </c>
      <c r="B176" t="s">
        <v>667</v>
      </c>
      <c r="C176" s="235">
        <v>23789</v>
      </c>
      <c r="D176" s="256">
        <v>66.827426399999993</v>
      </c>
      <c r="E176" s="235"/>
      <c r="F176" s="235"/>
      <c r="G176" s="235" t="s">
        <v>490</v>
      </c>
      <c r="H176" s="235" t="s">
        <v>490</v>
      </c>
    </row>
    <row r="177" spans="1:8" x14ac:dyDescent="0.25">
      <c r="A177" t="s">
        <v>8</v>
      </c>
      <c r="B177" t="s">
        <v>668</v>
      </c>
      <c r="C177" s="235">
        <v>24513</v>
      </c>
      <c r="D177" s="256">
        <v>3.2907152000000002</v>
      </c>
      <c r="E177" s="235"/>
      <c r="F177" s="235"/>
      <c r="G177" s="235" t="s">
        <v>490</v>
      </c>
      <c r="H177" s="235" t="s">
        <v>490</v>
      </c>
    </row>
    <row r="178" spans="1:8" x14ac:dyDescent="0.25">
      <c r="A178" t="s">
        <v>8</v>
      </c>
      <c r="B178" t="s">
        <v>669</v>
      </c>
      <c r="C178" s="235">
        <v>24514</v>
      </c>
      <c r="D178" s="256">
        <v>3.3562235</v>
      </c>
      <c r="E178" s="235"/>
      <c r="F178" s="235"/>
      <c r="G178" s="235" t="s">
        <v>490</v>
      </c>
      <c r="H178" s="235" t="s">
        <v>490</v>
      </c>
    </row>
    <row r="179" spans="1:8" x14ac:dyDescent="0.25">
      <c r="A179" t="s">
        <v>8</v>
      </c>
      <c r="B179" t="s">
        <v>670</v>
      </c>
      <c r="C179" s="235">
        <v>23791</v>
      </c>
      <c r="D179" s="256">
        <v>2.7838867999999999</v>
      </c>
      <c r="E179" s="235"/>
      <c r="F179" s="235"/>
      <c r="G179" s="235" t="s">
        <v>490</v>
      </c>
      <c r="H179" s="235" t="s">
        <v>490</v>
      </c>
    </row>
    <row r="180" spans="1:8" x14ac:dyDescent="0.25">
      <c r="A180" t="s">
        <v>8</v>
      </c>
      <c r="B180" t="s">
        <v>671</v>
      </c>
      <c r="C180" s="235">
        <v>23792</v>
      </c>
      <c r="D180" s="256">
        <v>13.746392999999999</v>
      </c>
      <c r="E180" s="235"/>
      <c r="F180" s="235"/>
      <c r="G180" s="235" t="s">
        <v>490</v>
      </c>
      <c r="H180" s="235" t="s">
        <v>490</v>
      </c>
    </row>
    <row r="181" spans="1:8" x14ac:dyDescent="0.25">
      <c r="A181" t="s">
        <v>8</v>
      </c>
      <c r="B181" t="s">
        <v>672</v>
      </c>
      <c r="C181" s="235">
        <v>23793</v>
      </c>
      <c r="D181" s="256">
        <v>13.573229899999999</v>
      </c>
      <c r="E181" s="235"/>
      <c r="F181" s="235"/>
      <c r="G181" s="235" t="s">
        <v>490</v>
      </c>
      <c r="H181" s="235" t="s">
        <v>490</v>
      </c>
    </row>
    <row r="182" spans="1:8" x14ac:dyDescent="0.25">
      <c r="A182" t="s">
        <v>8</v>
      </c>
      <c r="B182" t="s">
        <v>673</v>
      </c>
      <c r="C182" s="235">
        <v>24511</v>
      </c>
      <c r="D182" s="235">
        <v>0</v>
      </c>
      <c r="E182" s="235"/>
      <c r="F182" s="235"/>
      <c r="G182" s="235" t="s">
        <v>490</v>
      </c>
      <c r="H182" s="235" t="s">
        <v>490</v>
      </c>
    </row>
    <row r="183" spans="1:8" x14ac:dyDescent="0.25">
      <c r="A183" t="s">
        <v>8</v>
      </c>
      <c r="B183" t="s">
        <v>674</v>
      </c>
      <c r="C183" s="235">
        <v>30993</v>
      </c>
      <c r="D183" s="235">
        <v>0</v>
      </c>
      <c r="E183" s="235"/>
      <c r="F183" s="235"/>
      <c r="G183" s="235" t="s">
        <v>490</v>
      </c>
      <c r="H183" s="235" t="s">
        <v>491</v>
      </c>
    </row>
    <row r="184" spans="1:8" x14ac:dyDescent="0.25">
      <c r="A184" t="s">
        <v>675</v>
      </c>
      <c r="B184" t="s">
        <v>676</v>
      </c>
      <c r="C184" s="235">
        <v>23664</v>
      </c>
      <c r="D184" s="235">
        <v>0</v>
      </c>
      <c r="E184" s="235"/>
      <c r="F184" s="235"/>
      <c r="G184" s="235" t="s">
        <v>490</v>
      </c>
      <c r="H184" s="235" t="s">
        <v>490</v>
      </c>
    </row>
    <row r="185" spans="1:8" x14ac:dyDescent="0.25">
      <c r="A185" t="s">
        <v>675</v>
      </c>
      <c r="B185" t="s">
        <v>677</v>
      </c>
      <c r="C185" s="235">
        <v>23665</v>
      </c>
      <c r="D185" s="235">
        <v>0</v>
      </c>
      <c r="E185" s="235"/>
      <c r="F185" s="235"/>
      <c r="G185" s="235" t="s">
        <v>491</v>
      </c>
      <c r="H185" s="235" t="s">
        <v>490</v>
      </c>
    </row>
    <row r="186" spans="1:8" x14ac:dyDescent="0.25">
      <c r="A186" t="s">
        <v>675</v>
      </c>
      <c r="B186" t="s">
        <v>678</v>
      </c>
      <c r="C186" s="235">
        <v>30077</v>
      </c>
      <c r="D186" s="235">
        <v>0</v>
      </c>
      <c r="E186" s="235"/>
      <c r="F186" s="235"/>
      <c r="G186" s="235" t="s">
        <v>490</v>
      </c>
      <c r="H186" s="235" t="s">
        <v>491</v>
      </c>
    </row>
    <row r="187" spans="1:8" x14ac:dyDescent="0.25">
      <c r="A187" t="s">
        <v>675</v>
      </c>
      <c r="B187" t="s">
        <v>679</v>
      </c>
      <c r="C187" s="235">
        <v>30989</v>
      </c>
      <c r="D187" s="235">
        <v>0</v>
      </c>
      <c r="E187" s="235"/>
      <c r="F187" s="235"/>
      <c r="G187" s="235" t="s">
        <v>490</v>
      </c>
      <c r="H187" s="235" t="s">
        <v>491</v>
      </c>
    </row>
    <row r="188" spans="1:8" x14ac:dyDescent="0.25">
      <c r="A188" t="s">
        <v>675</v>
      </c>
      <c r="B188" t="s">
        <v>680</v>
      </c>
      <c r="C188" s="235">
        <v>23667</v>
      </c>
      <c r="D188" s="235">
        <v>0</v>
      </c>
      <c r="E188" s="235"/>
      <c r="F188" s="235"/>
      <c r="G188" s="235" t="s">
        <v>490</v>
      </c>
      <c r="H188" s="235" t="s">
        <v>490</v>
      </c>
    </row>
    <row r="189" spans="1:8" x14ac:dyDescent="0.25">
      <c r="A189" t="s">
        <v>675</v>
      </c>
      <c r="B189" t="s">
        <v>681</v>
      </c>
      <c r="C189" s="235">
        <v>23668</v>
      </c>
      <c r="D189" s="235">
        <v>0</v>
      </c>
      <c r="E189" s="235"/>
      <c r="F189" s="235"/>
      <c r="G189" s="235" t="s">
        <v>491</v>
      </c>
      <c r="H189" s="235" t="s">
        <v>490</v>
      </c>
    </row>
    <row r="190" spans="1:8" x14ac:dyDescent="0.25">
      <c r="A190" t="s">
        <v>675</v>
      </c>
      <c r="B190" t="s">
        <v>682</v>
      </c>
      <c r="C190" s="235">
        <v>23670</v>
      </c>
      <c r="D190" s="235">
        <v>0</v>
      </c>
      <c r="E190" s="235"/>
      <c r="F190" s="235"/>
      <c r="G190" s="235" t="s">
        <v>490</v>
      </c>
      <c r="H190" s="235" t="s">
        <v>490</v>
      </c>
    </row>
    <row r="191" spans="1:8" x14ac:dyDescent="0.25">
      <c r="A191" t="s">
        <v>675</v>
      </c>
      <c r="B191" t="s">
        <v>683</v>
      </c>
      <c r="C191" s="235">
        <v>23673</v>
      </c>
      <c r="D191" s="235">
        <v>0</v>
      </c>
      <c r="E191" s="235"/>
      <c r="F191" s="235"/>
      <c r="G191" s="235" t="s">
        <v>491</v>
      </c>
      <c r="H191" s="235" t="s">
        <v>490</v>
      </c>
    </row>
    <row r="192" spans="1:8" x14ac:dyDescent="0.25">
      <c r="A192" t="s">
        <v>675</v>
      </c>
      <c r="B192" t="s">
        <v>684</v>
      </c>
      <c r="C192" s="235">
        <v>23674</v>
      </c>
      <c r="D192" s="235">
        <v>0</v>
      </c>
      <c r="E192" s="235"/>
      <c r="F192" s="235"/>
      <c r="G192" s="235" t="s">
        <v>491</v>
      </c>
      <c r="H192" s="235" t="s">
        <v>490</v>
      </c>
    </row>
    <row r="193" spans="1:8" x14ac:dyDescent="0.25">
      <c r="A193" t="s">
        <v>675</v>
      </c>
      <c r="B193" t="s">
        <v>685</v>
      </c>
      <c r="C193" s="235">
        <v>30078</v>
      </c>
      <c r="D193" s="235">
        <v>0</v>
      </c>
      <c r="E193" s="235"/>
      <c r="F193" s="235"/>
      <c r="G193" s="235" t="s">
        <v>490</v>
      </c>
      <c r="H193" s="235" t="s">
        <v>491</v>
      </c>
    </row>
    <row r="194" spans="1:8" x14ac:dyDescent="0.25">
      <c r="A194" t="s">
        <v>675</v>
      </c>
      <c r="B194" t="s">
        <v>686</v>
      </c>
      <c r="C194" s="235">
        <v>30988</v>
      </c>
      <c r="D194" s="235">
        <v>0</v>
      </c>
      <c r="E194" s="235"/>
      <c r="F194" s="235"/>
      <c r="G194" s="235" t="s">
        <v>490</v>
      </c>
      <c r="H194" s="235" t="s">
        <v>491</v>
      </c>
    </row>
    <row r="195" spans="1:8" x14ac:dyDescent="0.25">
      <c r="A195" t="s">
        <v>675</v>
      </c>
      <c r="B195" t="s">
        <v>687</v>
      </c>
      <c r="C195" s="235">
        <v>23675</v>
      </c>
      <c r="D195" s="235">
        <v>0</v>
      </c>
      <c r="E195" s="235"/>
      <c r="F195" s="235"/>
      <c r="G195" s="235" t="s">
        <v>491</v>
      </c>
      <c r="H195" s="235" t="s">
        <v>490</v>
      </c>
    </row>
    <row r="196" spans="1:8" x14ac:dyDescent="0.25">
      <c r="A196" t="s">
        <v>675</v>
      </c>
      <c r="B196" t="s">
        <v>688</v>
      </c>
      <c r="C196" s="235">
        <v>23676</v>
      </c>
      <c r="D196" s="256">
        <v>1.0058415999999999</v>
      </c>
      <c r="E196" s="235"/>
      <c r="F196" s="235"/>
      <c r="G196" s="235" t="s">
        <v>490</v>
      </c>
      <c r="H196" s="235" t="s">
        <v>490</v>
      </c>
    </row>
    <row r="197" spans="1:8" x14ac:dyDescent="0.25">
      <c r="A197" t="s">
        <v>675</v>
      </c>
      <c r="B197" t="s">
        <v>689</v>
      </c>
      <c r="C197" s="235">
        <v>23677</v>
      </c>
      <c r="D197" s="235">
        <v>0</v>
      </c>
      <c r="E197" s="235"/>
      <c r="F197" s="235"/>
      <c r="G197" s="235" t="s">
        <v>491</v>
      </c>
      <c r="H197" s="235" t="s">
        <v>490</v>
      </c>
    </row>
    <row r="198" spans="1:8" x14ac:dyDescent="0.25">
      <c r="A198" t="s">
        <v>675</v>
      </c>
      <c r="B198" t="s">
        <v>690</v>
      </c>
      <c r="C198" s="235">
        <v>24537</v>
      </c>
      <c r="D198" s="235">
        <v>0</v>
      </c>
      <c r="E198" s="235"/>
      <c r="F198" s="235"/>
      <c r="G198" s="235" t="s">
        <v>491</v>
      </c>
      <c r="H198" s="235" t="s">
        <v>490</v>
      </c>
    </row>
    <row r="199" spans="1:8" x14ac:dyDescent="0.25">
      <c r="A199" t="s">
        <v>675</v>
      </c>
      <c r="B199" t="s">
        <v>691</v>
      </c>
      <c r="C199" s="235">
        <v>23679</v>
      </c>
      <c r="D199" s="235">
        <v>0</v>
      </c>
      <c r="E199" s="235"/>
      <c r="F199" s="235"/>
      <c r="G199" s="235" t="s">
        <v>491</v>
      </c>
      <c r="H199" s="235" t="s">
        <v>490</v>
      </c>
    </row>
    <row r="200" spans="1:8" x14ac:dyDescent="0.25">
      <c r="A200" t="s">
        <v>675</v>
      </c>
      <c r="B200" t="s">
        <v>692</v>
      </c>
      <c r="C200" s="235">
        <v>23680</v>
      </c>
      <c r="D200" s="235">
        <v>0</v>
      </c>
      <c r="E200" s="235"/>
      <c r="F200" s="235"/>
      <c r="G200" s="235" t="s">
        <v>490</v>
      </c>
      <c r="H200" s="235" t="s">
        <v>491</v>
      </c>
    </row>
    <row r="201" spans="1:8" x14ac:dyDescent="0.25">
      <c r="A201" t="s">
        <v>675</v>
      </c>
      <c r="B201" t="s">
        <v>693</v>
      </c>
      <c r="C201" s="235">
        <v>23681</v>
      </c>
      <c r="D201" s="235">
        <v>0</v>
      </c>
      <c r="E201" s="235"/>
      <c r="F201" s="235"/>
      <c r="G201" s="235" t="s">
        <v>490</v>
      </c>
      <c r="H201" s="235" t="s">
        <v>490</v>
      </c>
    </row>
    <row r="202" spans="1:8" x14ac:dyDescent="0.25">
      <c r="A202" t="s">
        <v>675</v>
      </c>
      <c r="B202" t="s">
        <v>694</v>
      </c>
      <c r="C202" s="235">
        <v>23682</v>
      </c>
      <c r="D202" s="235">
        <v>0</v>
      </c>
      <c r="E202" s="235"/>
      <c r="F202" s="235"/>
      <c r="G202" s="235" t="s">
        <v>491</v>
      </c>
      <c r="H202" s="235" t="s">
        <v>490</v>
      </c>
    </row>
    <row r="203" spans="1:8" x14ac:dyDescent="0.25">
      <c r="A203" t="s">
        <v>675</v>
      </c>
      <c r="B203" t="s">
        <v>695</v>
      </c>
      <c r="C203" s="235">
        <v>23683</v>
      </c>
      <c r="D203" s="235">
        <v>0</v>
      </c>
      <c r="E203" s="235"/>
      <c r="F203" s="235"/>
      <c r="G203" s="235" t="s">
        <v>490</v>
      </c>
      <c r="H203" s="235" t="s">
        <v>491</v>
      </c>
    </row>
    <row r="204" spans="1:8" x14ac:dyDescent="0.25">
      <c r="A204" t="s">
        <v>675</v>
      </c>
      <c r="B204" t="s">
        <v>696</v>
      </c>
      <c r="C204" s="235">
        <v>23684</v>
      </c>
      <c r="D204" s="235">
        <v>0</v>
      </c>
      <c r="E204" s="235"/>
      <c r="F204" s="235"/>
      <c r="G204" s="235" t="s">
        <v>490</v>
      </c>
      <c r="H204" s="235" t="s">
        <v>491</v>
      </c>
    </row>
    <row r="205" spans="1:8" x14ac:dyDescent="0.25">
      <c r="A205" t="s">
        <v>675</v>
      </c>
      <c r="B205" t="s">
        <v>697</v>
      </c>
      <c r="C205" s="235">
        <v>23685</v>
      </c>
      <c r="D205" s="235">
        <v>0</v>
      </c>
      <c r="E205" s="235"/>
      <c r="F205" s="235"/>
      <c r="G205" s="235" t="s">
        <v>490</v>
      </c>
      <c r="H205" s="235" t="s">
        <v>490</v>
      </c>
    </row>
    <row r="206" spans="1:8" x14ac:dyDescent="0.25">
      <c r="A206" t="s">
        <v>675</v>
      </c>
      <c r="B206" t="s">
        <v>698</v>
      </c>
      <c r="C206" s="235">
        <v>23686</v>
      </c>
      <c r="D206" s="235">
        <v>0</v>
      </c>
      <c r="E206" s="235"/>
      <c r="F206" s="235"/>
      <c r="G206" s="235" t="s">
        <v>490</v>
      </c>
      <c r="H206" s="235" t="s">
        <v>491</v>
      </c>
    </row>
    <row r="207" spans="1:8" x14ac:dyDescent="0.25">
      <c r="A207" t="s">
        <v>675</v>
      </c>
      <c r="B207" t="s">
        <v>699</v>
      </c>
      <c r="C207" s="235">
        <v>23687</v>
      </c>
      <c r="D207" s="235">
        <v>0</v>
      </c>
      <c r="E207" s="235"/>
      <c r="F207" s="235"/>
      <c r="G207" s="235" t="s">
        <v>491</v>
      </c>
      <c r="H207" s="235" t="s">
        <v>490</v>
      </c>
    </row>
    <row r="208" spans="1:8" x14ac:dyDescent="0.25">
      <c r="A208" t="s">
        <v>675</v>
      </c>
      <c r="B208" t="s">
        <v>700</v>
      </c>
      <c r="C208" s="235">
        <v>23688</v>
      </c>
      <c r="D208" s="235">
        <v>0</v>
      </c>
      <c r="E208" s="235"/>
      <c r="F208" s="235"/>
      <c r="G208" s="235" t="s">
        <v>490</v>
      </c>
      <c r="H208" s="235" t="s">
        <v>491</v>
      </c>
    </row>
    <row r="209" spans="1:8" x14ac:dyDescent="0.25">
      <c r="A209" t="s">
        <v>675</v>
      </c>
      <c r="B209" t="s">
        <v>701</v>
      </c>
      <c r="C209" s="235">
        <v>24540</v>
      </c>
      <c r="D209" s="235">
        <v>0</v>
      </c>
      <c r="E209" s="235"/>
      <c r="F209" s="235"/>
      <c r="G209" s="235" t="s">
        <v>490</v>
      </c>
      <c r="H209" s="235" t="s">
        <v>490</v>
      </c>
    </row>
    <row r="210" spans="1:8" x14ac:dyDescent="0.25">
      <c r="A210" t="s">
        <v>675</v>
      </c>
      <c r="B210" t="s">
        <v>702</v>
      </c>
      <c r="C210" s="235">
        <v>23689</v>
      </c>
      <c r="D210" s="235">
        <v>0</v>
      </c>
      <c r="E210" s="235"/>
      <c r="F210" s="235"/>
      <c r="G210" s="235" t="s">
        <v>490</v>
      </c>
      <c r="H210" s="235" t="s">
        <v>491</v>
      </c>
    </row>
    <row r="211" spans="1:8" x14ac:dyDescent="0.25">
      <c r="A211" t="s">
        <v>675</v>
      </c>
      <c r="B211" t="s">
        <v>703</v>
      </c>
      <c r="C211" s="235">
        <v>23690</v>
      </c>
      <c r="D211" s="256">
        <v>66.244663200000005</v>
      </c>
      <c r="E211" s="235"/>
      <c r="F211" s="235"/>
      <c r="G211" s="235" t="s">
        <v>490</v>
      </c>
      <c r="H211" s="235" t="s">
        <v>491</v>
      </c>
    </row>
    <row r="212" spans="1:8" x14ac:dyDescent="0.25">
      <c r="A212" t="s">
        <v>675</v>
      </c>
      <c r="B212" t="s">
        <v>704</v>
      </c>
      <c r="C212" s="235">
        <v>30651</v>
      </c>
      <c r="D212" s="235">
        <v>0</v>
      </c>
      <c r="E212" s="235"/>
      <c r="F212" s="235"/>
      <c r="G212" s="235" t="s">
        <v>490</v>
      </c>
      <c r="H212" s="235" t="s">
        <v>491</v>
      </c>
    </row>
    <row r="213" spans="1:8" x14ac:dyDescent="0.25">
      <c r="A213" t="s">
        <v>675</v>
      </c>
      <c r="B213" t="s">
        <v>705</v>
      </c>
      <c r="C213" s="235">
        <v>24539</v>
      </c>
      <c r="D213" s="235">
        <v>0</v>
      </c>
      <c r="E213" s="235"/>
      <c r="F213" s="235"/>
      <c r="G213" s="235" t="s">
        <v>490</v>
      </c>
      <c r="H213" s="235" t="s">
        <v>490</v>
      </c>
    </row>
    <row r="214" spans="1:8" x14ac:dyDescent="0.25">
      <c r="A214" t="s">
        <v>675</v>
      </c>
      <c r="B214" t="s">
        <v>706</v>
      </c>
      <c r="C214" s="235">
        <v>23692</v>
      </c>
      <c r="D214" s="235">
        <v>0</v>
      </c>
      <c r="E214" s="235"/>
      <c r="F214" s="235"/>
      <c r="G214" s="235" t="s">
        <v>490</v>
      </c>
      <c r="H214" s="235" t="s">
        <v>491</v>
      </c>
    </row>
    <row r="215" spans="1:8" x14ac:dyDescent="0.25">
      <c r="A215" t="s">
        <v>675</v>
      </c>
      <c r="B215" t="s">
        <v>707</v>
      </c>
      <c r="C215" s="235">
        <v>23691</v>
      </c>
      <c r="D215" s="235">
        <v>0</v>
      </c>
      <c r="E215" s="235"/>
      <c r="F215" s="235"/>
      <c r="G215" s="235" t="s">
        <v>490</v>
      </c>
      <c r="H215" s="235" t="s">
        <v>491</v>
      </c>
    </row>
    <row r="216" spans="1:8" x14ac:dyDescent="0.25">
      <c r="A216" t="s">
        <v>675</v>
      </c>
      <c r="B216" t="s">
        <v>708</v>
      </c>
      <c r="C216" s="235">
        <v>23693</v>
      </c>
      <c r="D216" s="235">
        <v>0</v>
      </c>
      <c r="E216" s="235"/>
      <c r="F216" s="235"/>
      <c r="G216" s="235" t="s">
        <v>490</v>
      </c>
      <c r="H216" s="235" t="s">
        <v>490</v>
      </c>
    </row>
    <row r="217" spans="1:8" x14ac:dyDescent="0.25">
      <c r="A217" t="s">
        <v>675</v>
      </c>
      <c r="B217" s="266" t="s">
        <v>709</v>
      </c>
      <c r="C217" s="235">
        <v>24528</v>
      </c>
      <c r="D217" s="235">
        <v>0</v>
      </c>
      <c r="E217" s="235"/>
      <c r="F217" s="235" t="s">
        <v>512</v>
      </c>
      <c r="G217" s="235" t="s">
        <v>491</v>
      </c>
      <c r="H217" s="235" t="s">
        <v>490</v>
      </c>
    </row>
    <row r="218" spans="1:8" x14ac:dyDescent="0.25">
      <c r="A218" t="s">
        <v>675</v>
      </c>
      <c r="B218" t="s">
        <v>710</v>
      </c>
      <c r="C218" s="235">
        <v>24538</v>
      </c>
      <c r="D218" s="235">
        <v>0</v>
      </c>
      <c r="E218" s="235"/>
      <c r="F218" s="235"/>
      <c r="G218" s="235" t="s">
        <v>490</v>
      </c>
      <c r="H218" s="235" t="s">
        <v>490</v>
      </c>
    </row>
    <row r="219" spans="1:8" x14ac:dyDescent="0.25">
      <c r="A219" t="s">
        <v>675</v>
      </c>
      <c r="B219" t="s">
        <v>711</v>
      </c>
      <c r="C219" s="235">
        <v>23695</v>
      </c>
      <c r="D219" s="235">
        <v>0</v>
      </c>
      <c r="E219" s="235"/>
      <c r="F219" s="235"/>
      <c r="G219" s="235" t="s">
        <v>490</v>
      </c>
      <c r="H219" s="235" t="s">
        <v>491</v>
      </c>
    </row>
    <row r="220" spans="1:8" x14ac:dyDescent="0.25">
      <c r="A220" t="s">
        <v>675</v>
      </c>
      <c r="B220" t="s">
        <v>712</v>
      </c>
      <c r="C220" s="235">
        <v>23696</v>
      </c>
      <c r="D220" s="235">
        <v>0</v>
      </c>
      <c r="E220" s="235"/>
      <c r="F220" s="235"/>
      <c r="G220" s="235" t="s">
        <v>490</v>
      </c>
      <c r="H220" s="235" t="s">
        <v>490</v>
      </c>
    </row>
    <row r="221" spans="1:8" x14ac:dyDescent="0.25">
      <c r="A221" t="s">
        <v>675</v>
      </c>
      <c r="B221" t="s">
        <v>713</v>
      </c>
      <c r="C221" s="235">
        <v>23697</v>
      </c>
      <c r="D221" s="235">
        <v>0</v>
      </c>
      <c r="E221" s="235"/>
      <c r="F221" s="235"/>
      <c r="G221" s="235" t="s">
        <v>490</v>
      </c>
      <c r="H221" s="235" t="s">
        <v>490</v>
      </c>
    </row>
    <row r="222" spans="1:8" x14ac:dyDescent="0.25">
      <c r="A222" t="s">
        <v>675</v>
      </c>
      <c r="B222" t="s">
        <v>714</v>
      </c>
      <c r="C222" s="235">
        <v>23698</v>
      </c>
      <c r="D222" s="235">
        <v>0</v>
      </c>
      <c r="E222" s="235"/>
      <c r="F222" s="235"/>
      <c r="G222" s="235" t="s">
        <v>490</v>
      </c>
      <c r="H222" s="235" t="s">
        <v>490</v>
      </c>
    </row>
    <row r="223" spans="1:8" x14ac:dyDescent="0.25">
      <c r="A223" t="s">
        <v>675</v>
      </c>
      <c r="B223" t="s">
        <v>715</v>
      </c>
      <c r="C223" s="235">
        <v>24542</v>
      </c>
      <c r="D223" s="235">
        <v>0</v>
      </c>
      <c r="E223" s="235"/>
      <c r="F223" s="235"/>
      <c r="G223" s="235" t="s">
        <v>491</v>
      </c>
      <c r="H223" s="235" t="s">
        <v>490</v>
      </c>
    </row>
    <row r="224" spans="1:8" x14ac:dyDescent="0.25">
      <c r="A224" t="s">
        <v>675</v>
      </c>
      <c r="B224" t="s">
        <v>716</v>
      </c>
      <c r="C224" s="235">
        <v>23699</v>
      </c>
      <c r="D224" s="235">
        <v>0</v>
      </c>
      <c r="E224" s="235"/>
      <c r="F224" s="235"/>
      <c r="G224" s="235" t="s">
        <v>490</v>
      </c>
      <c r="H224" s="235" t="s">
        <v>491</v>
      </c>
    </row>
    <row r="225" spans="1:8" x14ac:dyDescent="0.25">
      <c r="A225" t="s">
        <v>675</v>
      </c>
      <c r="B225" t="s">
        <v>717</v>
      </c>
      <c r="C225" s="235">
        <v>23701</v>
      </c>
      <c r="D225" s="235">
        <v>0</v>
      </c>
      <c r="E225" s="235"/>
      <c r="F225" s="235"/>
      <c r="G225" s="235" t="s">
        <v>490</v>
      </c>
      <c r="H225" s="235" t="s">
        <v>491</v>
      </c>
    </row>
    <row r="226" spans="1:8" x14ac:dyDescent="0.25">
      <c r="A226" t="s">
        <v>675</v>
      </c>
      <c r="B226" t="s">
        <v>718</v>
      </c>
      <c r="C226" s="235">
        <v>23702</v>
      </c>
      <c r="D226" s="235">
        <v>0</v>
      </c>
      <c r="E226" s="235"/>
      <c r="F226" s="235"/>
      <c r="G226" s="235" t="s">
        <v>491</v>
      </c>
      <c r="H226" s="235" t="s">
        <v>490</v>
      </c>
    </row>
    <row r="227" spans="1:8" x14ac:dyDescent="0.25">
      <c r="A227" t="s">
        <v>675</v>
      </c>
      <c r="B227" t="s">
        <v>719</v>
      </c>
      <c r="C227" s="235">
        <v>23703</v>
      </c>
      <c r="D227" s="235">
        <v>0</v>
      </c>
      <c r="E227" s="235"/>
      <c r="F227" s="235"/>
      <c r="G227" s="235" t="s">
        <v>490</v>
      </c>
      <c r="H227" s="235" t="s">
        <v>490</v>
      </c>
    </row>
    <row r="228" spans="1:8" x14ac:dyDescent="0.25">
      <c r="A228" t="s">
        <v>675</v>
      </c>
      <c r="B228" t="s">
        <v>720</v>
      </c>
      <c r="C228" s="235">
        <v>23704</v>
      </c>
      <c r="D228" s="235">
        <v>0</v>
      </c>
      <c r="E228" s="235"/>
      <c r="F228" s="235"/>
      <c r="G228" s="235" t="s">
        <v>490</v>
      </c>
      <c r="H228" s="235" t="s">
        <v>490</v>
      </c>
    </row>
    <row r="229" spans="1:8" x14ac:dyDescent="0.25">
      <c r="A229" t="s">
        <v>675</v>
      </c>
      <c r="B229" t="s">
        <v>721</v>
      </c>
      <c r="C229" s="235">
        <v>23705</v>
      </c>
      <c r="D229" s="235">
        <v>0</v>
      </c>
      <c r="E229" s="235"/>
      <c r="F229" s="235"/>
      <c r="G229" s="235" t="s">
        <v>491</v>
      </c>
      <c r="H229" s="235" t="s">
        <v>490</v>
      </c>
    </row>
    <row r="230" spans="1:8" x14ac:dyDescent="0.25">
      <c r="A230" t="s">
        <v>675</v>
      </c>
      <c r="B230" t="s">
        <v>722</v>
      </c>
      <c r="C230" s="235">
        <v>23707</v>
      </c>
      <c r="D230" s="235">
        <v>0</v>
      </c>
      <c r="E230" s="235"/>
      <c r="F230" s="235"/>
      <c r="G230" s="235" t="s">
        <v>490</v>
      </c>
      <c r="H230" s="235" t="s">
        <v>491</v>
      </c>
    </row>
    <row r="231" spans="1:8" x14ac:dyDescent="0.25">
      <c r="A231" t="s">
        <v>675</v>
      </c>
      <c r="B231" t="s">
        <v>723</v>
      </c>
      <c r="C231" s="235">
        <v>24541</v>
      </c>
      <c r="D231" s="235">
        <v>0</v>
      </c>
      <c r="E231" s="235"/>
      <c r="F231" s="235"/>
      <c r="G231" s="235" t="s">
        <v>490</v>
      </c>
      <c r="H231" s="235" t="s">
        <v>490</v>
      </c>
    </row>
    <row r="232" spans="1:8" x14ac:dyDescent="0.25">
      <c r="A232" t="s">
        <v>675</v>
      </c>
      <c r="B232" t="s">
        <v>724</v>
      </c>
      <c r="C232" s="235">
        <v>23709</v>
      </c>
      <c r="D232" s="235">
        <v>0</v>
      </c>
      <c r="E232" s="235"/>
      <c r="F232" s="235"/>
      <c r="G232" s="235" t="s">
        <v>490</v>
      </c>
      <c r="H232" s="235" t="s">
        <v>490</v>
      </c>
    </row>
    <row r="233" spans="1:8" x14ac:dyDescent="0.25">
      <c r="A233" t="s">
        <v>675</v>
      </c>
      <c r="B233" t="s">
        <v>725</v>
      </c>
      <c r="C233" s="235">
        <v>23711</v>
      </c>
      <c r="D233" s="235">
        <v>0</v>
      </c>
      <c r="E233" s="235"/>
      <c r="F233" s="235"/>
      <c r="G233" s="235" t="s">
        <v>490</v>
      </c>
      <c r="H233" s="235" t="s">
        <v>490</v>
      </c>
    </row>
    <row r="234" spans="1:8" x14ac:dyDescent="0.25">
      <c r="A234" t="s">
        <v>675</v>
      </c>
      <c r="B234" t="s">
        <v>726</v>
      </c>
      <c r="C234" s="235">
        <v>23712</v>
      </c>
      <c r="D234" s="235">
        <v>0</v>
      </c>
      <c r="E234" s="235"/>
      <c r="F234" s="235"/>
      <c r="G234" s="235" t="s">
        <v>490</v>
      </c>
      <c r="H234" s="235" t="s">
        <v>490</v>
      </c>
    </row>
    <row r="235" spans="1:8" x14ac:dyDescent="0.25">
      <c r="A235" t="s">
        <v>675</v>
      </c>
      <c r="B235" t="s">
        <v>727</v>
      </c>
      <c r="C235" s="235">
        <v>23713</v>
      </c>
      <c r="D235" s="235">
        <v>0</v>
      </c>
      <c r="E235" s="235"/>
      <c r="F235" s="235"/>
      <c r="G235" s="235" t="s">
        <v>490</v>
      </c>
      <c r="H235" s="235" t="s">
        <v>490</v>
      </c>
    </row>
    <row r="236" spans="1:8" x14ac:dyDescent="0.25">
      <c r="A236" t="s">
        <v>675</v>
      </c>
      <c r="B236" t="s">
        <v>728</v>
      </c>
      <c r="C236" s="235">
        <v>24534</v>
      </c>
      <c r="D236" s="235">
        <v>0</v>
      </c>
      <c r="E236" s="235"/>
      <c r="F236" s="235"/>
      <c r="G236" s="235" t="s">
        <v>491</v>
      </c>
      <c r="H236" s="235" t="s">
        <v>490</v>
      </c>
    </row>
    <row r="237" spans="1:8" x14ac:dyDescent="0.25">
      <c r="A237" t="s">
        <v>675</v>
      </c>
      <c r="B237" t="s">
        <v>729</v>
      </c>
      <c r="C237" s="235">
        <v>24533</v>
      </c>
      <c r="D237" s="235">
        <v>0</v>
      </c>
      <c r="E237" s="235"/>
      <c r="F237" s="235"/>
      <c r="G237" s="235" t="s">
        <v>490</v>
      </c>
      <c r="H237" s="235" t="s">
        <v>491</v>
      </c>
    </row>
    <row r="238" spans="1:8" x14ac:dyDescent="0.25">
      <c r="A238" t="s">
        <v>675</v>
      </c>
      <c r="B238" t="s">
        <v>730</v>
      </c>
      <c r="C238" s="235">
        <v>24543</v>
      </c>
      <c r="D238" s="235">
        <v>0</v>
      </c>
      <c r="E238" s="235"/>
      <c r="F238" s="235"/>
      <c r="G238" s="235" t="s">
        <v>490</v>
      </c>
      <c r="H238" s="235" t="s">
        <v>490</v>
      </c>
    </row>
    <row r="239" spans="1:8" x14ac:dyDescent="0.25">
      <c r="A239" t="s">
        <v>675</v>
      </c>
      <c r="B239" t="s">
        <v>731</v>
      </c>
      <c r="C239" s="235">
        <v>24535</v>
      </c>
      <c r="D239" s="235">
        <v>0</v>
      </c>
      <c r="E239" s="235"/>
      <c r="F239" s="235"/>
      <c r="G239" s="235" t="s">
        <v>491</v>
      </c>
      <c r="H239" s="235" t="s">
        <v>490</v>
      </c>
    </row>
    <row r="240" spans="1:8" x14ac:dyDescent="0.25">
      <c r="A240" t="s">
        <v>675</v>
      </c>
      <c r="B240" t="s">
        <v>732</v>
      </c>
      <c r="C240" s="235">
        <v>23714</v>
      </c>
      <c r="D240" s="235">
        <v>0</v>
      </c>
      <c r="E240" s="235"/>
      <c r="F240" s="235"/>
      <c r="G240" s="235" t="s">
        <v>490</v>
      </c>
      <c r="H240" s="235" t="s">
        <v>490</v>
      </c>
    </row>
    <row r="241" spans="1:8" x14ac:dyDescent="0.25">
      <c r="A241" t="s">
        <v>675</v>
      </c>
      <c r="B241" t="s">
        <v>733</v>
      </c>
      <c r="C241" s="235">
        <v>23715</v>
      </c>
      <c r="D241" s="235">
        <v>0</v>
      </c>
      <c r="E241" s="235"/>
      <c r="F241" s="235"/>
      <c r="G241" s="235" t="s">
        <v>490</v>
      </c>
      <c r="H241" s="235" t="s">
        <v>490</v>
      </c>
    </row>
    <row r="242" spans="1:8" x14ac:dyDescent="0.25">
      <c r="A242" t="s">
        <v>734</v>
      </c>
      <c r="B242" t="s">
        <v>735</v>
      </c>
      <c r="C242" s="235">
        <v>21831</v>
      </c>
      <c r="D242" s="235">
        <v>100</v>
      </c>
      <c r="E242" s="235"/>
      <c r="F242" s="235"/>
      <c r="G242" s="235" t="s">
        <v>491</v>
      </c>
      <c r="H242" s="235" t="s">
        <v>490</v>
      </c>
    </row>
    <row r="243" spans="1:8" x14ac:dyDescent="0.25">
      <c r="A243" t="s">
        <v>734</v>
      </c>
      <c r="B243" t="s">
        <v>736</v>
      </c>
      <c r="C243" s="235">
        <v>30101</v>
      </c>
      <c r="D243" s="256">
        <v>65.735888399999993</v>
      </c>
      <c r="E243" s="235"/>
      <c r="F243" s="235"/>
      <c r="G243" s="235" t="s">
        <v>490</v>
      </c>
      <c r="H243" s="235" t="s">
        <v>491</v>
      </c>
    </row>
    <row r="244" spans="1:8" x14ac:dyDescent="0.25">
      <c r="A244" t="s">
        <v>734</v>
      </c>
      <c r="B244" t="s">
        <v>737</v>
      </c>
      <c r="C244" s="235">
        <v>21834</v>
      </c>
      <c r="D244" s="235">
        <v>100</v>
      </c>
      <c r="E244" s="235"/>
      <c r="F244" s="235"/>
      <c r="G244" s="235" t="s">
        <v>491</v>
      </c>
      <c r="H244" s="235" t="s">
        <v>490</v>
      </c>
    </row>
    <row r="245" spans="1:8" x14ac:dyDescent="0.25">
      <c r="A245" t="s">
        <v>734</v>
      </c>
      <c r="B245" t="s">
        <v>738</v>
      </c>
      <c r="C245" s="235">
        <v>21842</v>
      </c>
      <c r="D245" s="256">
        <v>47.4208894</v>
      </c>
      <c r="E245" s="235"/>
      <c r="F245" s="235"/>
      <c r="G245" s="235" t="s">
        <v>491</v>
      </c>
      <c r="H245" s="235" t="s">
        <v>490</v>
      </c>
    </row>
    <row r="246" spans="1:8" x14ac:dyDescent="0.25">
      <c r="A246" t="s">
        <v>734</v>
      </c>
      <c r="B246" t="s">
        <v>739</v>
      </c>
      <c r="C246" s="235">
        <v>30999</v>
      </c>
      <c r="D246" s="256">
        <v>72.258407000000005</v>
      </c>
      <c r="E246" s="235"/>
      <c r="F246" s="235"/>
      <c r="G246" s="235" t="s">
        <v>490</v>
      </c>
      <c r="H246" s="235" t="s">
        <v>491</v>
      </c>
    </row>
    <row r="247" spans="1:8" x14ac:dyDescent="0.25">
      <c r="A247" t="s">
        <v>734</v>
      </c>
      <c r="B247" t="s">
        <v>740</v>
      </c>
      <c r="C247" s="235">
        <v>21845</v>
      </c>
      <c r="D247" s="235">
        <v>0</v>
      </c>
      <c r="E247" s="235"/>
      <c r="F247" s="235"/>
      <c r="G247" s="235" t="s">
        <v>491</v>
      </c>
      <c r="H247" s="235" t="s">
        <v>490</v>
      </c>
    </row>
    <row r="248" spans="1:8" x14ac:dyDescent="0.25">
      <c r="A248" t="s">
        <v>734</v>
      </c>
      <c r="B248" t="s">
        <v>741</v>
      </c>
      <c r="C248" s="235">
        <v>21824</v>
      </c>
      <c r="D248" s="235">
        <v>0</v>
      </c>
      <c r="E248" s="235"/>
      <c r="F248" s="235"/>
      <c r="G248" s="235" t="s">
        <v>491</v>
      </c>
      <c r="H248" s="235" t="s">
        <v>490</v>
      </c>
    </row>
    <row r="249" spans="1:8" x14ac:dyDescent="0.25">
      <c r="A249" t="s">
        <v>734</v>
      </c>
      <c r="B249" t="s">
        <v>742</v>
      </c>
      <c r="C249" s="235">
        <v>21843</v>
      </c>
      <c r="D249" s="235">
        <v>0</v>
      </c>
      <c r="E249" s="235"/>
      <c r="F249" s="235"/>
      <c r="G249" s="235" t="s">
        <v>491</v>
      </c>
      <c r="H249" s="235" t="s">
        <v>490</v>
      </c>
    </row>
    <row r="250" spans="1:8" x14ac:dyDescent="0.25">
      <c r="A250" t="s">
        <v>734</v>
      </c>
      <c r="B250" t="s">
        <v>743</v>
      </c>
      <c r="C250" s="235">
        <v>21840</v>
      </c>
      <c r="D250" s="235">
        <v>100</v>
      </c>
      <c r="E250" s="235"/>
      <c r="F250" s="235"/>
      <c r="G250" s="235" t="s">
        <v>491</v>
      </c>
      <c r="H250" s="235" t="s">
        <v>490</v>
      </c>
    </row>
    <row r="251" spans="1:8" x14ac:dyDescent="0.25">
      <c r="A251" t="s">
        <v>734</v>
      </c>
      <c r="B251" t="s">
        <v>744</v>
      </c>
      <c r="C251" s="235">
        <v>21839</v>
      </c>
      <c r="D251" s="235">
        <v>100</v>
      </c>
      <c r="E251" s="235"/>
      <c r="F251" s="235"/>
      <c r="G251" s="235" t="s">
        <v>491</v>
      </c>
      <c r="H251" s="235" t="s">
        <v>490</v>
      </c>
    </row>
    <row r="252" spans="1:8" x14ac:dyDescent="0.25">
      <c r="A252" t="s">
        <v>734</v>
      </c>
      <c r="B252" t="s">
        <v>745</v>
      </c>
      <c r="C252" s="235">
        <v>21838</v>
      </c>
      <c r="D252" s="235">
        <v>100</v>
      </c>
      <c r="E252" s="235"/>
      <c r="F252" s="235"/>
      <c r="G252" s="235" t="s">
        <v>491</v>
      </c>
      <c r="H252" s="235" t="s">
        <v>490</v>
      </c>
    </row>
    <row r="253" spans="1:8" x14ac:dyDescent="0.25">
      <c r="A253" t="s">
        <v>734</v>
      </c>
      <c r="B253" t="s">
        <v>746</v>
      </c>
      <c r="C253" s="235">
        <v>21830</v>
      </c>
      <c r="D253" s="235">
        <v>100</v>
      </c>
      <c r="E253" s="235"/>
      <c r="F253" s="235"/>
      <c r="G253" s="235" t="s">
        <v>491</v>
      </c>
      <c r="H253" s="235" t="s">
        <v>490</v>
      </c>
    </row>
    <row r="254" spans="1:8" x14ac:dyDescent="0.25">
      <c r="A254" t="s">
        <v>734</v>
      </c>
      <c r="B254" t="s">
        <v>747</v>
      </c>
      <c r="C254" s="235">
        <v>21829</v>
      </c>
      <c r="D254" s="235">
        <v>100</v>
      </c>
      <c r="E254" s="235"/>
      <c r="F254" s="235"/>
      <c r="G254" s="235" t="s">
        <v>491</v>
      </c>
      <c r="H254" s="235" t="s">
        <v>490</v>
      </c>
    </row>
    <row r="255" spans="1:8" x14ac:dyDescent="0.25">
      <c r="A255" t="s">
        <v>734</v>
      </c>
      <c r="B255" t="s">
        <v>748</v>
      </c>
      <c r="C255" s="235">
        <v>21828</v>
      </c>
      <c r="D255" s="256">
        <v>63.989903699999999</v>
      </c>
      <c r="E255" s="235"/>
      <c r="F255" s="235"/>
      <c r="G255" s="235" t="s">
        <v>491</v>
      </c>
      <c r="H255" s="235" t="s">
        <v>490</v>
      </c>
    </row>
    <row r="256" spans="1:8" x14ac:dyDescent="0.25">
      <c r="A256" t="s">
        <v>734</v>
      </c>
      <c r="B256" t="s">
        <v>749</v>
      </c>
      <c r="C256" s="235">
        <v>21844</v>
      </c>
      <c r="D256" s="235">
        <v>0</v>
      </c>
      <c r="E256" s="235"/>
      <c r="F256" s="235"/>
      <c r="G256" s="235" t="s">
        <v>491</v>
      </c>
      <c r="H256" s="235" t="s">
        <v>490</v>
      </c>
    </row>
    <row r="257" spans="1:8" x14ac:dyDescent="0.25">
      <c r="A257" t="s">
        <v>734</v>
      </c>
      <c r="B257" t="s">
        <v>750</v>
      </c>
      <c r="C257" s="235">
        <v>30997</v>
      </c>
      <c r="D257" s="256">
        <v>19.291771499999999</v>
      </c>
      <c r="E257" s="235"/>
      <c r="F257" s="235"/>
      <c r="G257" s="235" t="s">
        <v>490</v>
      </c>
      <c r="H257" s="235" t="s">
        <v>491</v>
      </c>
    </row>
    <row r="258" spans="1:8" x14ac:dyDescent="0.25">
      <c r="A258" t="s">
        <v>734</v>
      </c>
      <c r="B258" t="s">
        <v>751</v>
      </c>
      <c r="C258" s="235">
        <v>31330</v>
      </c>
      <c r="D258" s="256">
        <v>62.400050999999998</v>
      </c>
      <c r="E258" s="235"/>
      <c r="F258" s="235"/>
      <c r="G258" s="235" t="s">
        <v>490</v>
      </c>
      <c r="H258" s="235" t="s">
        <v>491</v>
      </c>
    </row>
    <row r="259" spans="1:8" x14ac:dyDescent="0.25">
      <c r="A259" t="s">
        <v>734</v>
      </c>
      <c r="B259" t="s">
        <v>752</v>
      </c>
      <c r="C259" s="235">
        <v>31332</v>
      </c>
      <c r="D259" s="256">
        <v>38.015841199999997</v>
      </c>
      <c r="E259" s="235"/>
      <c r="F259" s="235"/>
      <c r="G259" s="235" t="s">
        <v>490</v>
      </c>
      <c r="H259" s="235" t="s">
        <v>491</v>
      </c>
    </row>
    <row r="260" spans="1:8" x14ac:dyDescent="0.25">
      <c r="A260" t="s">
        <v>734</v>
      </c>
      <c r="B260" t="s">
        <v>753</v>
      </c>
      <c r="C260" s="235">
        <v>21836</v>
      </c>
      <c r="D260" s="235">
        <v>100</v>
      </c>
      <c r="E260" s="235"/>
      <c r="F260" s="235"/>
      <c r="G260" s="235" t="s">
        <v>491</v>
      </c>
      <c r="H260" s="235" t="s">
        <v>490</v>
      </c>
    </row>
    <row r="261" spans="1:8" x14ac:dyDescent="0.25">
      <c r="A261" t="s">
        <v>734</v>
      </c>
      <c r="B261" t="s">
        <v>754</v>
      </c>
      <c r="C261" s="235">
        <v>31003</v>
      </c>
      <c r="D261" s="235">
        <v>100</v>
      </c>
      <c r="E261" s="235"/>
      <c r="F261" s="235"/>
      <c r="G261" s="235" t="s">
        <v>490</v>
      </c>
      <c r="H261" s="235" t="s">
        <v>491</v>
      </c>
    </row>
    <row r="262" spans="1:8" x14ac:dyDescent="0.25">
      <c r="A262" t="s">
        <v>734</v>
      </c>
      <c r="B262" t="s">
        <v>755</v>
      </c>
      <c r="C262" s="235">
        <v>31331</v>
      </c>
      <c r="D262" s="235">
        <v>100</v>
      </c>
      <c r="E262" s="235"/>
      <c r="F262" s="235"/>
      <c r="G262" s="235" t="s">
        <v>490</v>
      </c>
      <c r="H262" s="235" t="s">
        <v>491</v>
      </c>
    </row>
    <row r="263" spans="1:8" x14ac:dyDescent="0.25">
      <c r="A263" t="s">
        <v>734</v>
      </c>
      <c r="B263" t="s">
        <v>756</v>
      </c>
      <c r="C263" s="235">
        <v>31002</v>
      </c>
      <c r="D263" s="235">
        <v>100</v>
      </c>
      <c r="E263" s="235"/>
      <c r="F263" s="235"/>
      <c r="G263" s="235" t="s">
        <v>490</v>
      </c>
      <c r="H263" s="235" t="s">
        <v>491</v>
      </c>
    </row>
    <row r="264" spans="1:8" x14ac:dyDescent="0.25">
      <c r="A264" t="s">
        <v>734</v>
      </c>
      <c r="B264" t="s">
        <v>757</v>
      </c>
      <c r="C264" s="235">
        <v>31001</v>
      </c>
      <c r="D264" s="235">
        <v>100</v>
      </c>
      <c r="E264" s="235"/>
      <c r="F264" s="235"/>
      <c r="G264" s="235" t="s">
        <v>490</v>
      </c>
      <c r="H264" s="235" t="s">
        <v>491</v>
      </c>
    </row>
    <row r="265" spans="1:8" x14ac:dyDescent="0.25">
      <c r="A265" t="s">
        <v>734</v>
      </c>
      <c r="B265" t="s">
        <v>758</v>
      </c>
      <c r="C265" s="235">
        <v>31316</v>
      </c>
      <c r="D265" s="235">
        <v>0</v>
      </c>
      <c r="E265" s="235"/>
      <c r="F265" s="235"/>
      <c r="G265" s="235" t="s">
        <v>490</v>
      </c>
      <c r="H265" s="235" t="s">
        <v>491</v>
      </c>
    </row>
    <row r="266" spans="1:8" x14ac:dyDescent="0.25">
      <c r="A266" t="s">
        <v>734</v>
      </c>
      <c r="B266" t="s">
        <v>759</v>
      </c>
      <c r="C266" s="235">
        <v>30086</v>
      </c>
      <c r="D266" s="256">
        <v>59.555118399999998</v>
      </c>
      <c r="E266" s="235"/>
      <c r="F266" s="235"/>
      <c r="G266" s="235" t="s">
        <v>490</v>
      </c>
      <c r="H266" s="235" t="s">
        <v>491</v>
      </c>
    </row>
    <row r="267" spans="1:8" x14ac:dyDescent="0.25">
      <c r="A267" t="s">
        <v>734</v>
      </c>
      <c r="B267" t="s">
        <v>760</v>
      </c>
      <c r="C267" s="235">
        <v>30090</v>
      </c>
      <c r="D267" s="235">
        <v>0</v>
      </c>
      <c r="E267" s="235"/>
      <c r="F267" s="235"/>
      <c r="G267" s="235" t="s">
        <v>490</v>
      </c>
      <c r="H267" s="235" t="s">
        <v>490</v>
      </c>
    </row>
    <row r="268" spans="1:8" x14ac:dyDescent="0.25">
      <c r="A268" t="s">
        <v>734</v>
      </c>
      <c r="B268" t="s">
        <v>761</v>
      </c>
      <c r="C268" s="235">
        <v>30088</v>
      </c>
      <c r="D268" s="235">
        <v>0</v>
      </c>
      <c r="E268" s="235"/>
      <c r="F268" s="235"/>
      <c r="G268" s="235" t="s">
        <v>490</v>
      </c>
      <c r="H268" s="235" t="s">
        <v>491</v>
      </c>
    </row>
    <row r="269" spans="1:8" x14ac:dyDescent="0.25">
      <c r="A269" t="s">
        <v>734</v>
      </c>
      <c r="B269" t="s">
        <v>762</v>
      </c>
      <c r="C269" s="235">
        <v>30089</v>
      </c>
      <c r="D269" s="235">
        <v>100</v>
      </c>
      <c r="E269" s="235"/>
      <c r="F269" s="235"/>
      <c r="G269" s="235" t="s">
        <v>490</v>
      </c>
      <c r="H269" s="235" t="s">
        <v>491</v>
      </c>
    </row>
    <row r="270" spans="1:8" x14ac:dyDescent="0.25">
      <c r="A270" t="s">
        <v>734</v>
      </c>
      <c r="B270" t="s">
        <v>763</v>
      </c>
      <c r="C270" s="235">
        <v>30087</v>
      </c>
      <c r="D270" s="235">
        <v>0</v>
      </c>
      <c r="E270" s="235"/>
      <c r="F270" s="235"/>
      <c r="G270" s="235" t="s">
        <v>490</v>
      </c>
      <c r="H270" s="235" t="s">
        <v>490</v>
      </c>
    </row>
    <row r="271" spans="1:8" x14ac:dyDescent="0.25">
      <c r="A271" t="s">
        <v>734</v>
      </c>
      <c r="B271" t="s">
        <v>764</v>
      </c>
      <c r="C271" s="235">
        <v>30998</v>
      </c>
      <c r="D271" s="256">
        <v>62.389072300000002</v>
      </c>
      <c r="E271" s="235"/>
      <c r="F271" s="235"/>
      <c r="G271" s="235" t="s">
        <v>490</v>
      </c>
      <c r="H271" s="235" t="s">
        <v>491</v>
      </c>
    </row>
    <row r="272" spans="1:8" x14ac:dyDescent="0.25">
      <c r="A272" t="s">
        <v>734</v>
      </c>
      <c r="B272" t="s">
        <v>765</v>
      </c>
      <c r="C272" s="235">
        <v>21825</v>
      </c>
      <c r="D272" s="256">
        <v>45.475650700000003</v>
      </c>
      <c r="E272" s="235"/>
      <c r="F272" s="235"/>
      <c r="G272" s="235" t="s">
        <v>490</v>
      </c>
      <c r="H272" s="235" t="s">
        <v>490</v>
      </c>
    </row>
    <row r="273" spans="1:8" x14ac:dyDescent="0.25">
      <c r="A273" t="s">
        <v>734</v>
      </c>
      <c r="B273" t="s">
        <v>766</v>
      </c>
      <c r="C273" s="235">
        <v>21823</v>
      </c>
      <c r="D273" s="256">
        <v>60.659770899999998</v>
      </c>
      <c r="E273" s="235"/>
      <c r="F273" s="235"/>
      <c r="G273" s="235" t="s">
        <v>490</v>
      </c>
      <c r="H273" s="235" t="s">
        <v>490</v>
      </c>
    </row>
    <row r="274" spans="1:8" x14ac:dyDescent="0.25">
      <c r="A274" t="s">
        <v>734</v>
      </c>
      <c r="B274" t="s">
        <v>767</v>
      </c>
      <c r="C274" s="235">
        <v>21819</v>
      </c>
      <c r="D274" s="235">
        <v>100</v>
      </c>
      <c r="E274" s="235"/>
      <c r="F274" s="235"/>
      <c r="G274" s="235" t="s">
        <v>491</v>
      </c>
      <c r="H274" s="235" t="s">
        <v>490</v>
      </c>
    </row>
    <row r="275" spans="1:8" x14ac:dyDescent="0.25">
      <c r="A275" t="s">
        <v>734</v>
      </c>
      <c r="B275" t="s">
        <v>768</v>
      </c>
      <c r="C275" s="235">
        <v>30091</v>
      </c>
      <c r="D275" s="235">
        <v>100</v>
      </c>
      <c r="E275" s="235"/>
      <c r="F275" s="235"/>
      <c r="G275" s="235" t="s">
        <v>490</v>
      </c>
      <c r="H275" s="235" t="s">
        <v>490</v>
      </c>
    </row>
    <row r="276" spans="1:8" x14ac:dyDescent="0.25">
      <c r="A276" t="s">
        <v>734</v>
      </c>
      <c r="B276" t="s">
        <v>769</v>
      </c>
      <c r="C276" s="235">
        <v>21818</v>
      </c>
      <c r="D276" s="235">
        <v>100</v>
      </c>
      <c r="E276" s="235"/>
      <c r="F276" s="235"/>
      <c r="G276" s="235" t="s">
        <v>490</v>
      </c>
      <c r="H276" s="235" t="s">
        <v>490</v>
      </c>
    </row>
    <row r="277" spans="1:8" x14ac:dyDescent="0.25">
      <c r="A277" t="s">
        <v>734</v>
      </c>
      <c r="B277" t="s">
        <v>770</v>
      </c>
      <c r="C277" s="235">
        <v>21817</v>
      </c>
      <c r="D277" s="235">
        <v>100</v>
      </c>
      <c r="E277" s="235"/>
      <c r="F277" s="235"/>
      <c r="G277" s="235" t="s">
        <v>490</v>
      </c>
      <c r="H277" s="235" t="s">
        <v>490</v>
      </c>
    </row>
    <row r="278" spans="1:8" x14ac:dyDescent="0.25">
      <c r="A278" t="s">
        <v>734</v>
      </c>
      <c r="B278" t="s">
        <v>771</v>
      </c>
      <c r="C278" s="235">
        <v>21816</v>
      </c>
      <c r="D278" s="235">
        <v>100</v>
      </c>
      <c r="E278" s="235"/>
      <c r="F278" s="235"/>
      <c r="G278" s="235" t="s">
        <v>490</v>
      </c>
      <c r="H278" s="235" t="s">
        <v>490</v>
      </c>
    </row>
    <row r="279" spans="1:8" x14ac:dyDescent="0.25">
      <c r="A279" t="s">
        <v>734</v>
      </c>
      <c r="B279" t="s">
        <v>772</v>
      </c>
      <c r="C279" s="235">
        <v>21821</v>
      </c>
      <c r="D279" s="235">
        <v>100</v>
      </c>
      <c r="E279" s="235"/>
      <c r="F279" s="235"/>
      <c r="G279" s="235" t="s">
        <v>490</v>
      </c>
      <c r="H279" s="235" t="s">
        <v>491</v>
      </c>
    </row>
    <row r="280" spans="1:8" x14ac:dyDescent="0.25">
      <c r="A280" t="s">
        <v>734</v>
      </c>
      <c r="B280" t="s">
        <v>773</v>
      </c>
      <c r="C280" s="235">
        <v>21822</v>
      </c>
      <c r="D280" s="235">
        <v>100</v>
      </c>
      <c r="E280" s="235"/>
      <c r="F280" s="235"/>
      <c r="G280" s="235" t="s">
        <v>490</v>
      </c>
      <c r="H280" s="235" t="s">
        <v>491</v>
      </c>
    </row>
    <row r="281" spans="1:8" x14ac:dyDescent="0.25">
      <c r="A281" t="s">
        <v>734</v>
      </c>
      <c r="B281" t="s">
        <v>774</v>
      </c>
      <c r="C281" s="235">
        <v>21820</v>
      </c>
      <c r="D281" s="256">
        <v>16.916897299999999</v>
      </c>
      <c r="E281" s="235"/>
      <c r="F281" s="235"/>
      <c r="G281" s="235" t="s">
        <v>490</v>
      </c>
      <c r="H281" s="235" t="s">
        <v>491</v>
      </c>
    </row>
    <row r="282" spans="1:8" x14ac:dyDescent="0.25">
      <c r="A282" t="s">
        <v>734</v>
      </c>
      <c r="B282" t="s">
        <v>775</v>
      </c>
      <c r="C282" s="235">
        <v>31317</v>
      </c>
      <c r="D282" s="235">
        <v>0</v>
      </c>
      <c r="E282" s="235"/>
      <c r="F282" s="235"/>
      <c r="G282" s="235" t="s">
        <v>491</v>
      </c>
      <c r="H282" s="235" t="s">
        <v>490</v>
      </c>
    </row>
    <row r="283" spans="1:8" x14ac:dyDescent="0.25">
      <c r="A283" t="s">
        <v>734</v>
      </c>
      <c r="B283" t="s">
        <v>776</v>
      </c>
      <c r="C283" s="235">
        <v>21827</v>
      </c>
      <c r="D283" s="256">
        <v>0.48207220000000001</v>
      </c>
      <c r="E283" s="235"/>
      <c r="F283" s="235"/>
      <c r="G283" s="235" t="s">
        <v>491</v>
      </c>
      <c r="H283" s="235" t="s">
        <v>490</v>
      </c>
    </row>
    <row r="284" spans="1:8" x14ac:dyDescent="0.25">
      <c r="A284" t="s">
        <v>734</v>
      </c>
      <c r="B284" t="s">
        <v>777</v>
      </c>
      <c r="C284" s="235">
        <v>21833</v>
      </c>
      <c r="D284" s="235">
        <v>100</v>
      </c>
      <c r="E284" s="235"/>
      <c r="F284" s="235"/>
      <c r="G284" s="235" t="s">
        <v>491</v>
      </c>
      <c r="H284" s="235" t="s">
        <v>490</v>
      </c>
    </row>
    <row r="285" spans="1:8" x14ac:dyDescent="0.25">
      <c r="A285" t="s">
        <v>734</v>
      </c>
      <c r="B285" t="s">
        <v>778</v>
      </c>
      <c r="C285" s="235">
        <v>21826</v>
      </c>
      <c r="D285" s="256">
        <v>96.852179599999999</v>
      </c>
      <c r="E285" s="235"/>
      <c r="F285" s="235"/>
      <c r="G285" s="235" t="s">
        <v>491</v>
      </c>
      <c r="H285" s="235" t="s">
        <v>490</v>
      </c>
    </row>
    <row r="286" spans="1:8" x14ac:dyDescent="0.25">
      <c r="A286" t="s">
        <v>734</v>
      </c>
      <c r="B286" t="s">
        <v>779</v>
      </c>
      <c r="C286" s="235">
        <v>21835</v>
      </c>
      <c r="D286" s="235">
        <v>100</v>
      </c>
      <c r="E286" s="235"/>
      <c r="F286" s="235"/>
      <c r="G286" s="235" t="s">
        <v>491</v>
      </c>
      <c r="H286" s="235" t="s">
        <v>490</v>
      </c>
    </row>
    <row r="287" spans="1:8" x14ac:dyDescent="0.25">
      <c r="A287" t="s">
        <v>734</v>
      </c>
      <c r="B287" t="s">
        <v>780</v>
      </c>
      <c r="C287" s="235">
        <v>30744</v>
      </c>
      <c r="D287" s="256">
        <v>72.882163000000006</v>
      </c>
      <c r="E287" s="235"/>
      <c r="F287" s="235"/>
      <c r="G287" s="235" t="s">
        <v>490</v>
      </c>
      <c r="H287" s="235" t="s">
        <v>491</v>
      </c>
    </row>
    <row r="288" spans="1:8" x14ac:dyDescent="0.25">
      <c r="A288" t="s">
        <v>734</v>
      </c>
      <c r="B288" t="s">
        <v>781</v>
      </c>
      <c r="C288" s="235">
        <v>21841</v>
      </c>
      <c r="D288" s="256">
        <v>55.355558700000003</v>
      </c>
      <c r="E288" s="235"/>
      <c r="F288" s="235"/>
      <c r="G288" s="235" t="s">
        <v>491</v>
      </c>
      <c r="H288" s="235" t="s">
        <v>490</v>
      </c>
    </row>
    <row r="289" spans="1:8" x14ac:dyDescent="0.25">
      <c r="A289" t="s">
        <v>734</v>
      </c>
      <c r="B289" s="266" t="s">
        <v>782</v>
      </c>
      <c r="C289" s="235">
        <v>23656</v>
      </c>
      <c r="D289" s="256">
        <v>99.819779600000004</v>
      </c>
      <c r="E289" s="235"/>
      <c r="F289" s="235" t="s">
        <v>512</v>
      </c>
      <c r="G289" s="235" t="s">
        <v>491</v>
      </c>
      <c r="H289" s="235" t="s">
        <v>490</v>
      </c>
    </row>
    <row r="290" spans="1:8" x14ac:dyDescent="0.25">
      <c r="A290" t="s">
        <v>734</v>
      </c>
      <c r="B290" s="266" t="s">
        <v>783</v>
      </c>
      <c r="C290" s="235">
        <v>23658</v>
      </c>
      <c r="D290" s="235">
        <v>0</v>
      </c>
      <c r="E290" s="235"/>
      <c r="F290" s="235" t="s">
        <v>512</v>
      </c>
      <c r="G290" s="235" t="s">
        <v>491</v>
      </c>
      <c r="H290" s="235" t="s">
        <v>490</v>
      </c>
    </row>
    <row r="291" spans="1:8" x14ac:dyDescent="0.25">
      <c r="A291" t="s">
        <v>734</v>
      </c>
      <c r="B291" t="s">
        <v>784</v>
      </c>
      <c r="C291" s="235">
        <v>21832</v>
      </c>
      <c r="D291" s="235">
        <v>100</v>
      </c>
      <c r="E291" s="235"/>
      <c r="F291" s="235"/>
      <c r="G291" s="235" t="s">
        <v>491</v>
      </c>
      <c r="H291" s="235" t="s">
        <v>490</v>
      </c>
    </row>
    <row r="292" spans="1:8" x14ac:dyDescent="0.25">
      <c r="A292" t="s">
        <v>734</v>
      </c>
      <c r="B292" t="s">
        <v>785</v>
      </c>
      <c r="C292" s="235">
        <v>21837</v>
      </c>
      <c r="D292" s="235">
        <v>100</v>
      </c>
      <c r="E292" s="235"/>
      <c r="F292" s="235"/>
      <c r="G292" s="235" t="s">
        <v>491</v>
      </c>
      <c r="H292" s="235" t="s">
        <v>490</v>
      </c>
    </row>
    <row r="293" spans="1:8" x14ac:dyDescent="0.25">
      <c r="A293" t="s">
        <v>734</v>
      </c>
      <c r="B293" t="s">
        <v>786</v>
      </c>
      <c r="C293" s="235">
        <v>29869</v>
      </c>
      <c r="D293" s="256">
        <v>99.987998899999994</v>
      </c>
      <c r="E293" s="235"/>
      <c r="F293" s="235"/>
      <c r="G293" s="235" t="s">
        <v>491</v>
      </c>
      <c r="H293" s="235" t="s">
        <v>490</v>
      </c>
    </row>
    <row r="294" spans="1:8" x14ac:dyDescent="0.25">
      <c r="A294" t="s">
        <v>734</v>
      </c>
      <c r="B294" t="s">
        <v>787</v>
      </c>
      <c r="C294" s="235">
        <v>21815</v>
      </c>
      <c r="D294" s="235">
        <v>100</v>
      </c>
      <c r="E294" s="235"/>
      <c r="F294" s="235"/>
      <c r="G294" s="235" t="s">
        <v>490</v>
      </c>
      <c r="H294" s="235" t="s">
        <v>491</v>
      </c>
    </row>
    <row r="295" spans="1:8" x14ac:dyDescent="0.25">
      <c r="A295" t="s">
        <v>734</v>
      </c>
      <c r="B295" t="s">
        <v>788</v>
      </c>
      <c r="C295" s="235">
        <v>30995</v>
      </c>
      <c r="D295" s="235">
        <v>100</v>
      </c>
      <c r="E295" s="235"/>
      <c r="F295" s="235"/>
      <c r="G295" s="235" t="s">
        <v>490</v>
      </c>
      <c r="H295" s="235" t="s">
        <v>491</v>
      </c>
    </row>
    <row r="296" spans="1:8" x14ac:dyDescent="0.25">
      <c r="A296" t="s">
        <v>734</v>
      </c>
      <c r="B296" t="s">
        <v>789</v>
      </c>
      <c r="C296" s="235">
        <v>30083</v>
      </c>
      <c r="D296" s="256">
        <v>90.230790999999996</v>
      </c>
      <c r="E296" s="235"/>
      <c r="F296" s="235"/>
      <c r="G296" s="235" t="s">
        <v>490</v>
      </c>
      <c r="H296" s="235" t="s">
        <v>491</v>
      </c>
    </row>
    <row r="297" spans="1:8" x14ac:dyDescent="0.25">
      <c r="A297" t="s">
        <v>734</v>
      </c>
      <c r="B297" t="s">
        <v>790</v>
      </c>
      <c r="C297" s="235">
        <v>31339</v>
      </c>
      <c r="D297" s="256">
        <v>0.74058570000000001</v>
      </c>
      <c r="E297" s="235"/>
      <c r="F297" s="235"/>
      <c r="G297" s="235" t="s">
        <v>490</v>
      </c>
      <c r="H297" s="235" t="s">
        <v>490</v>
      </c>
    </row>
    <row r="298" spans="1:8" x14ac:dyDescent="0.25">
      <c r="A298" t="s">
        <v>791</v>
      </c>
      <c r="B298" t="s">
        <v>792</v>
      </c>
      <c r="C298" s="235">
        <v>27469</v>
      </c>
      <c r="D298" s="256">
        <v>95.277056000000002</v>
      </c>
      <c r="E298" s="235"/>
      <c r="F298" s="235"/>
      <c r="G298" s="235" t="s">
        <v>491</v>
      </c>
      <c r="H298" s="235" t="s">
        <v>490</v>
      </c>
    </row>
    <row r="299" spans="1:8" x14ac:dyDescent="0.25">
      <c r="A299" t="s">
        <v>793</v>
      </c>
      <c r="B299" t="s">
        <v>794</v>
      </c>
      <c r="C299" s="235">
        <v>24516</v>
      </c>
      <c r="D299" s="235">
        <v>0</v>
      </c>
      <c r="E299" s="235"/>
      <c r="F299" s="235"/>
      <c r="G299" s="235" t="s">
        <v>490</v>
      </c>
      <c r="H299" s="235" t="s">
        <v>490</v>
      </c>
    </row>
    <row r="300" spans="1:8" x14ac:dyDescent="0.25">
      <c r="A300" t="s">
        <v>793</v>
      </c>
      <c r="B300" t="s">
        <v>795</v>
      </c>
      <c r="C300" s="235">
        <v>24523</v>
      </c>
      <c r="D300" s="235">
        <v>0</v>
      </c>
      <c r="E300" s="235"/>
      <c r="F300" s="235"/>
      <c r="G300" s="235" t="s">
        <v>490</v>
      </c>
      <c r="H300" s="235" t="s">
        <v>490</v>
      </c>
    </row>
    <row r="301" spans="1:8" x14ac:dyDescent="0.25">
      <c r="A301" t="s">
        <v>793</v>
      </c>
      <c r="B301" t="s">
        <v>796</v>
      </c>
      <c r="C301" s="235">
        <v>24524</v>
      </c>
      <c r="D301" s="256">
        <v>97.055038300000007</v>
      </c>
      <c r="E301" s="235"/>
      <c r="F301" s="235"/>
      <c r="G301" s="235" t="s">
        <v>490</v>
      </c>
      <c r="H301" s="235" t="s">
        <v>490</v>
      </c>
    </row>
    <row r="302" spans="1:8" x14ac:dyDescent="0.25">
      <c r="A302" t="s">
        <v>793</v>
      </c>
      <c r="B302" t="s">
        <v>797</v>
      </c>
      <c r="C302" s="235">
        <v>30986</v>
      </c>
      <c r="D302" s="256">
        <v>6.9136600000000006E-2</v>
      </c>
      <c r="E302" s="235"/>
      <c r="F302" s="235"/>
      <c r="G302" s="235" t="s">
        <v>490</v>
      </c>
      <c r="H302" s="235" t="s">
        <v>491</v>
      </c>
    </row>
    <row r="303" spans="1:8" x14ac:dyDescent="0.25">
      <c r="A303" t="s">
        <v>793</v>
      </c>
      <c r="B303" t="s">
        <v>798</v>
      </c>
      <c r="C303" s="235">
        <v>24518</v>
      </c>
      <c r="D303" s="256">
        <v>11.4504275</v>
      </c>
      <c r="E303" s="235"/>
      <c r="F303" s="235"/>
      <c r="G303" s="235" t="s">
        <v>491</v>
      </c>
      <c r="H303" s="235" t="s">
        <v>490</v>
      </c>
    </row>
    <row r="304" spans="1:8" x14ac:dyDescent="0.25">
      <c r="A304" t="s">
        <v>793</v>
      </c>
      <c r="B304" s="266" t="s">
        <v>799</v>
      </c>
      <c r="C304" s="235">
        <v>24515</v>
      </c>
      <c r="D304" s="256">
        <v>30.684636600000001</v>
      </c>
      <c r="E304" s="235"/>
      <c r="F304" s="235" t="s">
        <v>512</v>
      </c>
      <c r="G304" s="235" t="s">
        <v>490</v>
      </c>
      <c r="H304" s="235" t="s">
        <v>490</v>
      </c>
    </row>
    <row r="305" spans="1:8" x14ac:dyDescent="0.25">
      <c r="A305" t="s">
        <v>793</v>
      </c>
      <c r="B305" t="s">
        <v>800</v>
      </c>
      <c r="C305" s="235">
        <v>24525</v>
      </c>
      <c r="D305" s="235">
        <v>0</v>
      </c>
      <c r="E305" s="235"/>
      <c r="F305" s="235"/>
      <c r="G305" s="235" t="s">
        <v>490</v>
      </c>
      <c r="H305" s="235" t="s">
        <v>490</v>
      </c>
    </row>
    <row r="306" spans="1:8" x14ac:dyDescent="0.25">
      <c r="A306" t="s">
        <v>793</v>
      </c>
      <c r="B306" t="s">
        <v>801</v>
      </c>
      <c r="C306" s="235">
        <v>24517</v>
      </c>
      <c r="D306" s="256">
        <v>0.51091850000000005</v>
      </c>
      <c r="E306" s="235"/>
      <c r="F306" s="235"/>
      <c r="G306" s="235" t="s">
        <v>490</v>
      </c>
      <c r="H306" s="235" t="s">
        <v>490</v>
      </c>
    </row>
    <row r="307" spans="1:8" x14ac:dyDescent="0.25">
      <c r="A307" t="s">
        <v>793</v>
      </c>
      <c r="B307" t="s">
        <v>802</v>
      </c>
      <c r="C307" s="235">
        <v>24519</v>
      </c>
      <c r="D307" s="256">
        <v>6.7539024000000003</v>
      </c>
      <c r="E307" s="235"/>
      <c r="F307" s="235"/>
      <c r="G307" s="235" t="s">
        <v>491</v>
      </c>
      <c r="H307" s="235" t="s">
        <v>490</v>
      </c>
    </row>
    <row r="308" spans="1:8" x14ac:dyDescent="0.25">
      <c r="A308" t="s">
        <v>793</v>
      </c>
      <c r="B308" t="s">
        <v>803</v>
      </c>
      <c r="C308" s="235">
        <v>24520</v>
      </c>
      <c r="D308" s="235">
        <v>100</v>
      </c>
      <c r="E308" s="235"/>
      <c r="F308" s="235"/>
      <c r="G308" s="235" t="s">
        <v>490</v>
      </c>
      <c r="H308" s="235" t="s">
        <v>490</v>
      </c>
    </row>
    <row r="309" spans="1:8" x14ac:dyDescent="0.25">
      <c r="A309" t="s">
        <v>793</v>
      </c>
      <c r="B309" t="s">
        <v>804</v>
      </c>
      <c r="C309" s="235">
        <v>30985</v>
      </c>
      <c r="D309" s="235">
        <v>100</v>
      </c>
      <c r="E309" s="235"/>
      <c r="F309" s="235"/>
      <c r="G309" s="235" t="s">
        <v>490</v>
      </c>
      <c r="H309" s="235" t="s">
        <v>491</v>
      </c>
    </row>
    <row r="310" spans="1:8" x14ac:dyDescent="0.25">
      <c r="A310" t="s">
        <v>3</v>
      </c>
      <c r="B310" t="s">
        <v>805</v>
      </c>
      <c r="C310" s="235">
        <v>45017</v>
      </c>
      <c r="D310" s="235">
        <v>0</v>
      </c>
      <c r="E310" s="235"/>
      <c r="F310" s="235"/>
      <c r="G310" s="235" t="s">
        <v>490</v>
      </c>
      <c r="H310" s="235" t="s">
        <v>490</v>
      </c>
    </row>
    <row r="311" spans="1:8" x14ac:dyDescent="0.25">
      <c r="A311" t="s">
        <v>3</v>
      </c>
      <c r="B311" t="s">
        <v>806</v>
      </c>
      <c r="C311" s="235">
        <v>45018</v>
      </c>
      <c r="D311" s="235">
        <v>0</v>
      </c>
      <c r="E311" s="235"/>
      <c r="F311" s="235"/>
      <c r="G311" s="235" t="s">
        <v>491</v>
      </c>
      <c r="H311" s="235" t="s">
        <v>490</v>
      </c>
    </row>
    <row r="312" spans="1:8" x14ac:dyDescent="0.25">
      <c r="A312" t="s">
        <v>3</v>
      </c>
      <c r="B312" t="s">
        <v>807</v>
      </c>
      <c r="C312" s="235">
        <v>30105</v>
      </c>
      <c r="D312" s="235">
        <v>0</v>
      </c>
      <c r="E312" s="235"/>
      <c r="F312" s="235"/>
      <c r="G312" s="235" t="s">
        <v>490</v>
      </c>
      <c r="H312" s="235" t="s">
        <v>491</v>
      </c>
    </row>
    <row r="313" spans="1:8" x14ac:dyDescent="0.25">
      <c r="A313" t="s">
        <v>3</v>
      </c>
      <c r="B313" t="s">
        <v>808</v>
      </c>
      <c r="C313" s="235">
        <v>31327</v>
      </c>
      <c r="D313" s="235">
        <v>0</v>
      </c>
      <c r="E313" s="235"/>
      <c r="F313" s="235"/>
      <c r="G313" s="235" t="s">
        <v>491</v>
      </c>
      <c r="H313" s="235" t="s">
        <v>490</v>
      </c>
    </row>
    <row r="314" spans="1:8" x14ac:dyDescent="0.25">
      <c r="A314" t="s">
        <v>3</v>
      </c>
      <c r="B314" t="s">
        <v>809</v>
      </c>
      <c r="C314" s="235">
        <v>45020</v>
      </c>
      <c r="D314" s="235">
        <v>0</v>
      </c>
      <c r="E314" s="235"/>
      <c r="F314" s="235"/>
      <c r="G314" s="235" t="s">
        <v>491</v>
      </c>
      <c r="H314" s="235" t="s">
        <v>490</v>
      </c>
    </row>
    <row r="315" spans="1:8" x14ac:dyDescent="0.25">
      <c r="A315" t="s">
        <v>3</v>
      </c>
      <c r="B315" t="s">
        <v>810</v>
      </c>
      <c r="C315" s="235">
        <v>45021</v>
      </c>
      <c r="D315" s="235">
        <v>0</v>
      </c>
      <c r="E315" s="235"/>
      <c r="F315" s="235"/>
      <c r="G315" s="235" t="s">
        <v>491</v>
      </c>
      <c r="H315" s="235" t="s">
        <v>490</v>
      </c>
    </row>
    <row r="316" spans="1:8" x14ac:dyDescent="0.25">
      <c r="A316" t="s">
        <v>3</v>
      </c>
      <c r="B316" s="266" t="s">
        <v>811</v>
      </c>
      <c r="C316" s="235">
        <v>45022</v>
      </c>
      <c r="D316" s="235">
        <v>0</v>
      </c>
      <c r="E316" s="235"/>
      <c r="F316" s="235" t="s">
        <v>512</v>
      </c>
      <c r="G316" s="235" t="s">
        <v>490</v>
      </c>
      <c r="H316" s="235" t="s">
        <v>490</v>
      </c>
    </row>
    <row r="317" spans="1:8" x14ac:dyDescent="0.25">
      <c r="A317" t="s">
        <v>3</v>
      </c>
      <c r="B317" t="s">
        <v>812</v>
      </c>
      <c r="C317" s="235">
        <v>45023</v>
      </c>
      <c r="D317" s="235">
        <v>0</v>
      </c>
      <c r="E317" s="235"/>
      <c r="F317" s="235"/>
      <c r="G317" s="235" t="s">
        <v>490</v>
      </c>
      <c r="H317" s="235" t="s">
        <v>490</v>
      </c>
    </row>
    <row r="318" spans="1:8" x14ac:dyDescent="0.25">
      <c r="A318" t="s">
        <v>3</v>
      </c>
      <c r="B318" t="s">
        <v>813</v>
      </c>
      <c r="C318" s="235">
        <v>45024</v>
      </c>
      <c r="D318" s="235">
        <v>0</v>
      </c>
      <c r="E318" s="235"/>
      <c r="F318" s="235"/>
      <c r="G318" s="235" t="s">
        <v>491</v>
      </c>
      <c r="H318" s="235" t="s">
        <v>490</v>
      </c>
    </row>
    <row r="319" spans="1:8" x14ac:dyDescent="0.25">
      <c r="A319" t="s">
        <v>3</v>
      </c>
      <c r="B319" t="s">
        <v>814</v>
      </c>
      <c r="C319" s="235">
        <v>45025</v>
      </c>
      <c r="D319" s="256">
        <v>6.8766100999999997</v>
      </c>
      <c r="E319" s="235"/>
      <c r="F319" s="235"/>
      <c r="G319" s="235" t="s">
        <v>491</v>
      </c>
      <c r="H319" s="235" t="s">
        <v>490</v>
      </c>
    </row>
    <row r="320" spans="1:8" x14ac:dyDescent="0.25">
      <c r="A320" t="s">
        <v>3</v>
      </c>
      <c r="B320" t="s">
        <v>815</v>
      </c>
      <c r="C320" s="235">
        <v>45026</v>
      </c>
      <c r="D320" s="256">
        <v>97.321141299999994</v>
      </c>
      <c r="E320" s="235"/>
      <c r="F320" s="235"/>
      <c r="G320" s="235" t="s">
        <v>491</v>
      </c>
      <c r="H320" s="235" t="s">
        <v>490</v>
      </c>
    </row>
    <row r="321" spans="1:8" x14ac:dyDescent="0.25">
      <c r="A321" t="s">
        <v>3</v>
      </c>
      <c r="B321" t="s">
        <v>816</v>
      </c>
      <c r="C321" s="235">
        <v>45027</v>
      </c>
      <c r="D321" s="235">
        <v>0</v>
      </c>
      <c r="E321" s="235"/>
      <c r="F321" s="235"/>
      <c r="G321" s="235" t="s">
        <v>491</v>
      </c>
      <c r="H321" s="235" t="s">
        <v>490</v>
      </c>
    </row>
    <row r="322" spans="1:8" x14ac:dyDescent="0.25">
      <c r="A322" t="s">
        <v>3</v>
      </c>
      <c r="B322" t="s">
        <v>817</v>
      </c>
      <c r="C322" s="235">
        <v>45028</v>
      </c>
      <c r="D322" s="235">
        <v>0</v>
      </c>
      <c r="E322" s="235"/>
      <c r="F322" s="235"/>
      <c r="G322" s="235" t="s">
        <v>491</v>
      </c>
      <c r="H322" s="235" t="s">
        <v>490</v>
      </c>
    </row>
    <row r="323" spans="1:8" x14ac:dyDescent="0.25">
      <c r="A323" t="s">
        <v>3</v>
      </c>
      <c r="B323" s="266" t="s">
        <v>818</v>
      </c>
      <c r="C323" s="235">
        <v>26843</v>
      </c>
      <c r="D323" s="256">
        <v>91.610073</v>
      </c>
      <c r="E323" s="235"/>
      <c r="F323" s="235" t="s">
        <v>512</v>
      </c>
      <c r="G323" s="235" t="s">
        <v>491</v>
      </c>
      <c r="H323" s="235" t="s">
        <v>490</v>
      </c>
    </row>
    <row r="324" spans="1:8" x14ac:dyDescent="0.25">
      <c r="A324" t="s">
        <v>3</v>
      </c>
      <c r="B324" s="266" t="s">
        <v>819</v>
      </c>
      <c r="C324" s="235">
        <v>26369</v>
      </c>
      <c r="D324" s="235">
        <v>0</v>
      </c>
      <c r="E324" s="235"/>
      <c r="F324" s="235" t="s">
        <v>512</v>
      </c>
      <c r="G324" s="235" t="s">
        <v>491</v>
      </c>
      <c r="H324" s="235" t="s">
        <v>490</v>
      </c>
    </row>
    <row r="325" spans="1:8" x14ac:dyDescent="0.25">
      <c r="A325" t="s">
        <v>3</v>
      </c>
      <c r="B325" t="s">
        <v>820</v>
      </c>
      <c r="C325" s="235">
        <v>45029</v>
      </c>
      <c r="D325" s="235">
        <v>0</v>
      </c>
      <c r="E325" s="235"/>
      <c r="F325" s="235"/>
      <c r="G325" s="235" t="s">
        <v>491</v>
      </c>
      <c r="H325" s="235" t="s">
        <v>490</v>
      </c>
    </row>
    <row r="326" spans="1:8" x14ac:dyDescent="0.25">
      <c r="A326" t="s">
        <v>3</v>
      </c>
      <c r="B326" t="s">
        <v>821</v>
      </c>
      <c r="C326" s="235">
        <v>45030</v>
      </c>
      <c r="D326" s="235">
        <v>0</v>
      </c>
      <c r="E326" s="235"/>
      <c r="F326" s="235"/>
      <c r="G326" s="235" t="s">
        <v>490</v>
      </c>
      <c r="H326" s="235" t="s">
        <v>491</v>
      </c>
    </row>
    <row r="327" spans="1:8" x14ac:dyDescent="0.25">
      <c r="A327" t="s">
        <v>3</v>
      </c>
      <c r="B327" s="266" t="s">
        <v>822</v>
      </c>
      <c r="C327" s="235">
        <v>29784</v>
      </c>
      <c r="D327" s="235">
        <v>0</v>
      </c>
      <c r="E327" s="235"/>
      <c r="F327" s="235" t="s">
        <v>512</v>
      </c>
      <c r="G327" s="235" t="s">
        <v>490</v>
      </c>
      <c r="H327" s="235" t="s">
        <v>490</v>
      </c>
    </row>
    <row r="328" spans="1:8" x14ac:dyDescent="0.25">
      <c r="A328" t="s">
        <v>3</v>
      </c>
      <c r="B328" t="s">
        <v>823</v>
      </c>
      <c r="C328" s="235">
        <v>45031</v>
      </c>
      <c r="D328" s="235">
        <v>0</v>
      </c>
      <c r="E328" s="235"/>
      <c r="F328" s="235"/>
      <c r="G328" s="235" t="s">
        <v>491</v>
      </c>
      <c r="H328" s="235" t="s">
        <v>490</v>
      </c>
    </row>
    <row r="329" spans="1:8" x14ac:dyDescent="0.25">
      <c r="A329" t="s">
        <v>3</v>
      </c>
      <c r="B329" t="s">
        <v>824</v>
      </c>
      <c r="C329" s="235">
        <v>45032</v>
      </c>
      <c r="D329" s="256">
        <v>7.1299999999999998E-4</v>
      </c>
      <c r="E329" s="235"/>
      <c r="F329" s="235"/>
      <c r="G329" s="235" t="s">
        <v>491</v>
      </c>
      <c r="H329" s="235" t="s">
        <v>490</v>
      </c>
    </row>
    <row r="330" spans="1:8" x14ac:dyDescent="0.25">
      <c r="A330" t="s">
        <v>3</v>
      </c>
      <c r="B330" t="s">
        <v>825</v>
      </c>
      <c r="C330" s="235">
        <v>45033</v>
      </c>
      <c r="D330" s="256">
        <v>4.0992899999999999E-2</v>
      </c>
      <c r="E330" s="235"/>
      <c r="F330" s="235"/>
      <c r="G330" s="235" t="s">
        <v>491</v>
      </c>
      <c r="H330" s="235" t="s">
        <v>490</v>
      </c>
    </row>
    <row r="331" spans="1:8" x14ac:dyDescent="0.25">
      <c r="A331" t="s">
        <v>3</v>
      </c>
      <c r="B331" t="s">
        <v>826</v>
      </c>
      <c r="C331" s="235">
        <v>45035</v>
      </c>
      <c r="D331" s="235">
        <v>0</v>
      </c>
      <c r="E331" s="235"/>
      <c r="F331" s="235"/>
      <c r="G331" s="235" t="s">
        <v>491</v>
      </c>
      <c r="H331" s="235" t="s">
        <v>490</v>
      </c>
    </row>
    <row r="332" spans="1:8" x14ac:dyDescent="0.25">
      <c r="A332" t="s">
        <v>3</v>
      </c>
      <c r="B332" s="266" t="s">
        <v>827</v>
      </c>
      <c r="C332" s="235">
        <v>26378</v>
      </c>
      <c r="D332" s="256">
        <v>1.3992629000000001</v>
      </c>
      <c r="E332" s="235"/>
      <c r="F332" s="235" t="s">
        <v>512</v>
      </c>
      <c r="G332" s="235" t="s">
        <v>491</v>
      </c>
      <c r="H332" s="235" t="s">
        <v>490</v>
      </c>
    </row>
    <row r="333" spans="1:8" x14ac:dyDescent="0.25">
      <c r="A333" t="s">
        <v>3</v>
      </c>
      <c r="B333" t="s">
        <v>828</v>
      </c>
      <c r="C333" s="235">
        <v>45034</v>
      </c>
      <c r="D333" s="256">
        <v>7.6436846000000003</v>
      </c>
      <c r="E333" s="235"/>
      <c r="F333" s="235"/>
      <c r="G333" s="235" t="s">
        <v>490</v>
      </c>
      <c r="H333" s="235" t="s">
        <v>490</v>
      </c>
    </row>
    <row r="334" spans="1:8" x14ac:dyDescent="0.25">
      <c r="A334" t="s">
        <v>3</v>
      </c>
      <c r="B334" s="266" t="s">
        <v>829</v>
      </c>
      <c r="C334" s="235">
        <v>26386</v>
      </c>
      <c r="D334" s="235">
        <v>0</v>
      </c>
      <c r="E334" s="235"/>
      <c r="F334" s="235" t="s">
        <v>512</v>
      </c>
      <c r="G334" s="235" t="s">
        <v>491</v>
      </c>
      <c r="H334" s="235" t="s">
        <v>490</v>
      </c>
    </row>
    <row r="335" spans="1:8" x14ac:dyDescent="0.25">
      <c r="A335" t="s">
        <v>3</v>
      </c>
      <c r="B335" t="s">
        <v>830</v>
      </c>
      <c r="C335" s="235">
        <v>45036</v>
      </c>
      <c r="D335" s="235">
        <v>0</v>
      </c>
      <c r="E335" s="235"/>
      <c r="F335" s="235"/>
      <c r="G335" s="235" t="s">
        <v>490</v>
      </c>
      <c r="H335" s="235" t="s">
        <v>490</v>
      </c>
    </row>
    <row r="336" spans="1:8" x14ac:dyDescent="0.25">
      <c r="A336" t="s">
        <v>3</v>
      </c>
      <c r="B336" t="s">
        <v>831</v>
      </c>
      <c r="C336" s="235">
        <v>45037</v>
      </c>
      <c r="D336" s="256">
        <v>1.8172879</v>
      </c>
      <c r="E336" s="235"/>
      <c r="F336" s="235"/>
      <c r="G336" s="235" t="s">
        <v>491</v>
      </c>
      <c r="H336" s="235" t="s">
        <v>490</v>
      </c>
    </row>
    <row r="337" spans="1:8" x14ac:dyDescent="0.25">
      <c r="A337" t="s">
        <v>3</v>
      </c>
      <c r="B337" t="s">
        <v>832</v>
      </c>
      <c r="C337" s="235">
        <v>45038</v>
      </c>
      <c r="D337" s="256">
        <v>28.306888600000001</v>
      </c>
      <c r="E337" s="235"/>
      <c r="F337" s="235"/>
      <c r="G337" s="235" t="s">
        <v>490</v>
      </c>
      <c r="H337" s="235" t="s">
        <v>490</v>
      </c>
    </row>
    <row r="338" spans="1:8" x14ac:dyDescent="0.25">
      <c r="A338" t="s">
        <v>3</v>
      </c>
      <c r="B338" t="s">
        <v>833</v>
      </c>
      <c r="C338" s="235">
        <v>45039</v>
      </c>
      <c r="D338" s="235">
        <v>0</v>
      </c>
      <c r="E338" s="235"/>
      <c r="F338" s="235"/>
      <c r="G338" s="235" t="s">
        <v>490</v>
      </c>
      <c r="H338" s="235" t="s">
        <v>491</v>
      </c>
    </row>
    <row r="339" spans="1:8" x14ac:dyDescent="0.25">
      <c r="A339" t="s">
        <v>3</v>
      </c>
      <c r="B339" t="s">
        <v>834</v>
      </c>
      <c r="C339" s="235">
        <v>45040</v>
      </c>
      <c r="D339" s="235">
        <v>0</v>
      </c>
      <c r="E339" s="235"/>
      <c r="F339" s="235"/>
      <c r="G339" s="235" t="s">
        <v>490</v>
      </c>
      <c r="H339" s="235" t="s">
        <v>490</v>
      </c>
    </row>
    <row r="340" spans="1:8" x14ac:dyDescent="0.25">
      <c r="A340" t="s">
        <v>3</v>
      </c>
      <c r="B340" t="s">
        <v>835</v>
      </c>
      <c r="C340" s="235">
        <v>30647</v>
      </c>
      <c r="D340" s="235">
        <v>0</v>
      </c>
      <c r="E340" s="235"/>
      <c r="F340" s="235"/>
      <c r="G340" s="235" t="s">
        <v>490</v>
      </c>
      <c r="H340" s="235" t="s">
        <v>491</v>
      </c>
    </row>
    <row r="341" spans="1:8" x14ac:dyDescent="0.25">
      <c r="A341" t="s">
        <v>3</v>
      </c>
      <c r="B341" t="s">
        <v>836</v>
      </c>
      <c r="C341" s="235">
        <v>45041</v>
      </c>
      <c r="D341" s="256">
        <v>35.795183799999997</v>
      </c>
      <c r="E341" s="235"/>
      <c r="F341" s="235"/>
      <c r="G341" s="235" t="s">
        <v>491</v>
      </c>
      <c r="H341" s="235" t="s">
        <v>490</v>
      </c>
    </row>
    <row r="342" spans="1:8" x14ac:dyDescent="0.25">
      <c r="A342" t="s">
        <v>3</v>
      </c>
      <c r="B342" t="s">
        <v>837</v>
      </c>
      <c r="C342" s="235">
        <v>45042</v>
      </c>
      <c r="D342" s="235">
        <v>0</v>
      </c>
      <c r="E342" s="235"/>
      <c r="F342" s="235"/>
      <c r="G342" s="235" t="s">
        <v>490</v>
      </c>
      <c r="H342" s="235" t="s">
        <v>490</v>
      </c>
    </row>
    <row r="343" spans="1:8" x14ac:dyDescent="0.25">
      <c r="A343" t="s">
        <v>3</v>
      </c>
      <c r="B343" t="s">
        <v>838</v>
      </c>
      <c r="C343" s="235">
        <v>45019</v>
      </c>
      <c r="D343" s="235">
        <v>0</v>
      </c>
      <c r="E343" s="235"/>
      <c r="F343" s="235"/>
      <c r="G343" s="235" t="s">
        <v>491</v>
      </c>
      <c r="H343" s="235" t="s">
        <v>490</v>
      </c>
    </row>
    <row r="344" spans="1:8" x14ac:dyDescent="0.25">
      <c r="A344" t="s">
        <v>3</v>
      </c>
      <c r="B344" t="s">
        <v>839</v>
      </c>
      <c r="C344" s="235">
        <v>30104</v>
      </c>
      <c r="D344" s="235">
        <v>0</v>
      </c>
      <c r="E344" s="235"/>
      <c r="F344" s="235"/>
      <c r="G344" s="235" t="s">
        <v>490</v>
      </c>
      <c r="H344" s="235" t="s">
        <v>491</v>
      </c>
    </row>
    <row r="345" spans="1:8" x14ac:dyDescent="0.25">
      <c r="A345" t="s">
        <v>3</v>
      </c>
      <c r="B345" s="266" t="s">
        <v>840</v>
      </c>
      <c r="C345" s="235">
        <v>26409</v>
      </c>
      <c r="D345" s="235">
        <v>0</v>
      </c>
      <c r="E345" s="235"/>
      <c r="F345" s="235" t="s">
        <v>512</v>
      </c>
      <c r="G345" s="235" t="s">
        <v>491</v>
      </c>
      <c r="H345" s="235" t="s">
        <v>490</v>
      </c>
    </row>
    <row r="346" spans="1:8" x14ac:dyDescent="0.25">
      <c r="A346" t="s">
        <v>3</v>
      </c>
      <c r="B346" t="s">
        <v>841</v>
      </c>
      <c r="C346" s="235">
        <v>31326</v>
      </c>
      <c r="D346" s="235">
        <v>0</v>
      </c>
      <c r="E346" s="235"/>
      <c r="F346" s="235"/>
      <c r="G346" s="235" t="s">
        <v>490</v>
      </c>
      <c r="H346" s="235" t="s">
        <v>491</v>
      </c>
    </row>
    <row r="347" spans="1:8" x14ac:dyDescent="0.25">
      <c r="A347" t="s">
        <v>3</v>
      </c>
      <c r="B347" t="s">
        <v>842</v>
      </c>
      <c r="C347" s="235">
        <v>31345</v>
      </c>
      <c r="D347" s="235">
        <v>0</v>
      </c>
      <c r="E347" s="235"/>
      <c r="F347" s="235"/>
      <c r="G347" s="235" t="s">
        <v>490</v>
      </c>
      <c r="H347" s="235" t="s">
        <v>491</v>
      </c>
    </row>
    <row r="348" spans="1:8" x14ac:dyDescent="0.25">
      <c r="A348" t="s">
        <v>3</v>
      </c>
      <c r="B348" t="s">
        <v>843</v>
      </c>
      <c r="C348" s="235">
        <v>45043</v>
      </c>
      <c r="D348" s="235">
        <v>0</v>
      </c>
      <c r="E348" s="235"/>
      <c r="F348" s="235"/>
      <c r="G348" s="235" t="s">
        <v>490</v>
      </c>
      <c r="H348" s="235" t="s">
        <v>490</v>
      </c>
    </row>
    <row r="349" spans="1:8" x14ac:dyDescent="0.25">
      <c r="A349" t="s">
        <v>3</v>
      </c>
      <c r="B349" t="s">
        <v>844</v>
      </c>
      <c r="C349" s="235">
        <v>45044</v>
      </c>
      <c r="D349" s="235">
        <v>0</v>
      </c>
      <c r="E349" s="235"/>
      <c r="F349" s="235"/>
      <c r="G349" s="235" t="s">
        <v>490</v>
      </c>
      <c r="H349" s="235" t="s">
        <v>490</v>
      </c>
    </row>
    <row r="350" spans="1:8" x14ac:dyDescent="0.25">
      <c r="A350" t="s">
        <v>3</v>
      </c>
      <c r="B350" t="s">
        <v>845</v>
      </c>
      <c r="C350" s="235">
        <v>45045</v>
      </c>
      <c r="D350" s="235">
        <v>0</v>
      </c>
      <c r="E350" s="235"/>
      <c r="F350" s="235"/>
      <c r="G350" s="235" t="s">
        <v>490</v>
      </c>
      <c r="H350" s="235" t="s">
        <v>490</v>
      </c>
    </row>
    <row r="351" spans="1:8" x14ac:dyDescent="0.25">
      <c r="A351" t="s">
        <v>3</v>
      </c>
      <c r="B351" s="266" t="s">
        <v>846</v>
      </c>
      <c r="C351" s="235">
        <v>26423</v>
      </c>
      <c r="D351" s="235">
        <v>0</v>
      </c>
      <c r="E351" s="235"/>
      <c r="F351" s="235" t="s">
        <v>512</v>
      </c>
      <c r="G351" s="235" t="s">
        <v>491</v>
      </c>
      <c r="H351" s="235" t="s">
        <v>490</v>
      </c>
    </row>
    <row r="352" spans="1:8" x14ac:dyDescent="0.25">
      <c r="A352" t="s">
        <v>3</v>
      </c>
      <c r="B352" t="s">
        <v>847</v>
      </c>
      <c r="C352" s="235">
        <v>45046</v>
      </c>
      <c r="D352" s="235">
        <v>0</v>
      </c>
      <c r="E352" s="235"/>
      <c r="F352" s="235"/>
      <c r="G352" s="235" t="s">
        <v>491</v>
      </c>
      <c r="H352" s="235" t="s">
        <v>490</v>
      </c>
    </row>
    <row r="353" spans="1:8" x14ac:dyDescent="0.25">
      <c r="A353" t="s">
        <v>848</v>
      </c>
      <c r="B353" t="s">
        <v>849</v>
      </c>
      <c r="C353" s="235">
        <v>19788</v>
      </c>
      <c r="D353" s="256">
        <v>78.407865400000006</v>
      </c>
      <c r="E353" s="235"/>
      <c r="F353" s="235"/>
      <c r="G353" s="235" t="s">
        <v>490</v>
      </c>
      <c r="H353" s="235" t="s">
        <v>490</v>
      </c>
    </row>
    <row r="354" spans="1:8" x14ac:dyDescent="0.25">
      <c r="A354" t="s">
        <v>848</v>
      </c>
      <c r="B354" s="266" t="s">
        <v>850</v>
      </c>
      <c r="C354" s="235">
        <v>19789</v>
      </c>
      <c r="D354" s="256">
        <v>67.897191599999999</v>
      </c>
      <c r="E354" s="235"/>
      <c r="F354" s="235" t="s">
        <v>512</v>
      </c>
      <c r="G354" s="235" t="s">
        <v>490</v>
      </c>
      <c r="H354" s="235" t="s">
        <v>490</v>
      </c>
    </row>
    <row r="355" spans="1:8" x14ac:dyDescent="0.25">
      <c r="A355" t="s">
        <v>848</v>
      </c>
      <c r="B355" t="s">
        <v>851</v>
      </c>
      <c r="C355" s="235">
        <v>19787</v>
      </c>
      <c r="D355" s="256">
        <v>75.831071899999998</v>
      </c>
      <c r="E355" s="235"/>
      <c r="F355" s="235"/>
      <c r="G355" s="235" t="s">
        <v>490</v>
      </c>
      <c r="H355" s="235" t="s">
        <v>490</v>
      </c>
    </row>
    <row r="356" spans="1:8" x14ac:dyDescent="0.25">
      <c r="A356" t="s">
        <v>848</v>
      </c>
      <c r="B356" s="266" t="s">
        <v>852</v>
      </c>
      <c r="C356" s="235">
        <v>19786</v>
      </c>
      <c r="D356" s="256">
        <v>4.2855417999999998</v>
      </c>
      <c r="E356" s="235"/>
      <c r="F356" s="235" t="s">
        <v>512</v>
      </c>
      <c r="G356" s="235" t="s">
        <v>490</v>
      </c>
      <c r="H356" s="235" t="s">
        <v>490</v>
      </c>
    </row>
    <row r="357" spans="1:8" x14ac:dyDescent="0.25">
      <c r="A357" t="s">
        <v>19</v>
      </c>
      <c r="B357" t="s">
        <v>853</v>
      </c>
      <c r="C357" s="235">
        <v>23805</v>
      </c>
      <c r="D357" s="235">
        <v>0</v>
      </c>
      <c r="E357" s="235"/>
      <c r="F357" s="235"/>
      <c r="G357" s="235" t="s">
        <v>490</v>
      </c>
      <c r="H357" s="235" t="s">
        <v>490</v>
      </c>
    </row>
    <row r="358" spans="1:8" x14ac:dyDescent="0.25">
      <c r="A358" t="s">
        <v>19</v>
      </c>
      <c r="B358" t="s">
        <v>854</v>
      </c>
      <c r="C358" s="235">
        <v>27480</v>
      </c>
      <c r="D358" s="256">
        <v>30.65055469</v>
      </c>
      <c r="E358" s="235"/>
      <c r="F358" s="235"/>
      <c r="G358" s="235" t="s">
        <v>491</v>
      </c>
      <c r="H358" s="235" t="s">
        <v>490</v>
      </c>
    </row>
    <row r="359" spans="1:8" x14ac:dyDescent="0.25">
      <c r="A359" t="s">
        <v>19</v>
      </c>
      <c r="B359" s="266" t="s">
        <v>855</v>
      </c>
      <c r="C359" s="235">
        <v>27481</v>
      </c>
      <c r="D359" s="235">
        <v>0</v>
      </c>
      <c r="E359" s="235"/>
      <c r="F359" s="235" t="s">
        <v>512</v>
      </c>
      <c r="G359" s="235" t="s">
        <v>491</v>
      </c>
      <c r="H359" s="235" t="s">
        <v>490</v>
      </c>
    </row>
    <row r="360" spans="1:8" x14ac:dyDescent="0.25">
      <c r="A360" t="s">
        <v>19</v>
      </c>
      <c r="B360" t="s">
        <v>856</v>
      </c>
      <c r="C360" s="235">
        <v>27479</v>
      </c>
      <c r="D360" s="256">
        <v>30.577515399999999</v>
      </c>
      <c r="E360" s="235"/>
      <c r="F360" s="235"/>
      <c r="G360" s="235" t="s">
        <v>491</v>
      </c>
      <c r="H360" s="235" t="s">
        <v>490</v>
      </c>
    </row>
    <row r="361" spans="1:8" x14ac:dyDescent="0.25">
      <c r="A361" t="s">
        <v>19</v>
      </c>
      <c r="B361" t="s">
        <v>857</v>
      </c>
      <c r="C361" s="235">
        <v>23806</v>
      </c>
      <c r="D361" s="235">
        <v>100</v>
      </c>
      <c r="E361" s="235"/>
      <c r="F361" s="235"/>
      <c r="G361" s="235" t="s">
        <v>491</v>
      </c>
      <c r="H361" s="235" t="s">
        <v>490</v>
      </c>
    </row>
    <row r="362" spans="1:8" x14ac:dyDescent="0.25">
      <c r="A362" t="s">
        <v>19</v>
      </c>
      <c r="B362" t="s">
        <v>858</v>
      </c>
      <c r="C362" s="235">
        <v>23807</v>
      </c>
      <c r="D362" s="256">
        <v>99.864558400000007</v>
      </c>
      <c r="E362" s="235"/>
      <c r="F362" s="235"/>
      <c r="G362" s="235" t="s">
        <v>491</v>
      </c>
      <c r="H362" s="235" t="s">
        <v>490</v>
      </c>
    </row>
    <row r="363" spans="1:8" x14ac:dyDescent="0.25">
      <c r="A363" t="s">
        <v>19</v>
      </c>
      <c r="B363" t="s">
        <v>859</v>
      </c>
      <c r="C363" s="235">
        <v>23808</v>
      </c>
      <c r="D363" s="256">
        <v>35.564872299999998</v>
      </c>
      <c r="E363" s="235"/>
      <c r="F363" s="235"/>
      <c r="G363" s="235" t="s">
        <v>490</v>
      </c>
      <c r="H363" s="235" t="s">
        <v>490</v>
      </c>
    </row>
    <row r="364" spans="1:8" x14ac:dyDescent="0.25">
      <c r="A364" t="s">
        <v>19</v>
      </c>
      <c r="B364" t="s">
        <v>860</v>
      </c>
      <c r="C364" s="235">
        <v>23810</v>
      </c>
      <c r="D364" s="235">
        <v>0</v>
      </c>
      <c r="E364" s="235"/>
      <c r="F364" s="235"/>
      <c r="G364" s="235" t="s">
        <v>490</v>
      </c>
      <c r="H364" s="235" t="s">
        <v>490</v>
      </c>
    </row>
    <row r="365" spans="1:8" x14ac:dyDescent="0.25">
      <c r="A365" t="s">
        <v>4</v>
      </c>
      <c r="B365" t="s">
        <v>861</v>
      </c>
      <c r="C365" s="235">
        <v>45047</v>
      </c>
      <c r="D365" s="235">
        <v>0</v>
      </c>
      <c r="E365" s="235"/>
      <c r="F365" s="235"/>
      <c r="G365" s="235" t="s">
        <v>490</v>
      </c>
      <c r="H365" s="235" t="s">
        <v>490</v>
      </c>
    </row>
    <row r="366" spans="1:8" x14ac:dyDescent="0.25">
      <c r="A366" t="s">
        <v>4</v>
      </c>
      <c r="B366" t="s">
        <v>862</v>
      </c>
      <c r="C366" s="235">
        <v>45048</v>
      </c>
      <c r="D366" s="235">
        <v>0</v>
      </c>
      <c r="E366" s="235"/>
      <c r="F366" s="235"/>
      <c r="G366" s="235" t="s">
        <v>490</v>
      </c>
      <c r="H366" s="235" t="s">
        <v>490</v>
      </c>
    </row>
    <row r="367" spans="1:8" x14ac:dyDescent="0.25">
      <c r="A367" t="s">
        <v>4</v>
      </c>
      <c r="B367" t="s">
        <v>863</v>
      </c>
      <c r="C367" s="235">
        <v>45071</v>
      </c>
      <c r="D367" s="235">
        <v>0</v>
      </c>
      <c r="E367" s="235"/>
      <c r="F367" s="235"/>
      <c r="G367" s="235" t="s">
        <v>491</v>
      </c>
      <c r="H367" s="235" t="s">
        <v>490</v>
      </c>
    </row>
    <row r="368" spans="1:8" x14ac:dyDescent="0.25">
      <c r="A368" t="s">
        <v>4</v>
      </c>
      <c r="B368" t="s">
        <v>864</v>
      </c>
      <c r="C368" s="235">
        <v>45049</v>
      </c>
      <c r="D368" s="235">
        <v>0</v>
      </c>
      <c r="E368" s="235"/>
      <c r="F368" s="235"/>
      <c r="G368" s="235" t="s">
        <v>490</v>
      </c>
      <c r="H368" s="235" t="s">
        <v>490</v>
      </c>
    </row>
    <row r="369" spans="1:8" x14ac:dyDescent="0.25">
      <c r="A369" t="s">
        <v>4</v>
      </c>
      <c r="B369" s="266" t="s">
        <v>865</v>
      </c>
      <c r="C369" s="235">
        <v>23640</v>
      </c>
      <c r="D369" s="235">
        <v>0</v>
      </c>
      <c r="E369" s="235"/>
      <c r="F369" s="235" t="s">
        <v>512</v>
      </c>
      <c r="G369" s="235" t="s">
        <v>490</v>
      </c>
      <c r="H369" s="235" t="s">
        <v>490</v>
      </c>
    </row>
    <row r="370" spans="1:8" x14ac:dyDescent="0.25">
      <c r="A370" t="s">
        <v>4</v>
      </c>
      <c r="B370" t="s">
        <v>866</v>
      </c>
      <c r="C370" s="235">
        <v>30036</v>
      </c>
      <c r="D370" s="256">
        <v>97.450289499999997</v>
      </c>
      <c r="E370" s="235"/>
      <c r="F370" s="235"/>
      <c r="G370" s="235" t="s">
        <v>491</v>
      </c>
      <c r="H370" s="235" t="s">
        <v>490</v>
      </c>
    </row>
    <row r="371" spans="1:8" x14ac:dyDescent="0.25">
      <c r="A371" t="s">
        <v>4</v>
      </c>
      <c r="B371" t="s">
        <v>867</v>
      </c>
      <c r="C371" s="235">
        <v>45050</v>
      </c>
      <c r="D371" s="235">
        <v>0</v>
      </c>
      <c r="E371" s="235"/>
      <c r="F371" s="235"/>
      <c r="G371" s="235" t="s">
        <v>490</v>
      </c>
      <c r="H371" s="235" t="s">
        <v>490</v>
      </c>
    </row>
    <row r="372" spans="1:8" x14ac:dyDescent="0.25">
      <c r="A372" t="s">
        <v>4</v>
      </c>
      <c r="B372" t="s">
        <v>868</v>
      </c>
      <c r="C372" s="235">
        <v>45051</v>
      </c>
      <c r="D372" s="256">
        <v>6.9816209000000002</v>
      </c>
      <c r="E372" s="235"/>
      <c r="F372" s="235"/>
      <c r="G372" s="235" t="s">
        <v>490</v>
      </c>
      <c r="H372" s="235" t="s">
        <v>490</v>
      </c>
    </row>
    <row r="373" spans="1:8" x14ac:dyDescent="0.25">
      <c r="A373" t="s">
        <v>4</v>
      </c>
      <c r="B373" s="266" t="s">
        <v>869</v>
      </c>
      <c r="C373" s="235">
        <v>29785</v>
      </c>
      <c r="D373" s="256">
        <v>20.2750886</v>
      </c>
      <c r="E373" s="235"/>
      <c r="F373" s="235" t="s">
        <v>512</v>
      </c>
      <c r="G373" s="235" t="s">
        <v>490</v>
      </c>
      <c r="H373" s="235" t="s">
        <v>490</v>
      </c>
    </row>
    <row r="374" spans="1:8" x14ac:dyDescent="0.25">
      <c r="A374" t="s">
        <v>4</v>
      </c>
      <c r="B374" s="266" t="s">
        <v>870</v>
      </c>
      <c r="C374" s="235">
        <v>26705</v>
      </c>
      <c r="D374" s="235">
        <v>0</v>
      </c>
      <c r="E374" s="235"/>
      <c r="F374" s="235" t="s">
        <v>512</v>
      </c>
      <c r="G374" s="235" t="s">
        <v>491</v>
      </c>
      <c r="H374" s="235" t="s">
        <v>490</v>
      </c>
    </row>
    <row r="375" spans="1:8" x14ac:dyDescent="0.25">
      <c r="A375" t="s">
        <v>4</v>
      </c>
      <c r="B375" t="s">
        <v>871</v>
      </c>
      <c r="C375" s="235">
        <v>31342</v>
      </c>
      <c r="D375" s="256">
        <v>1.4855564000000001</v>
      </c>
      <c r="E375" s="235"/>
      <c r="F375" s="235"/>
      <c r="G375" s="235" t="s">
        <v>490</v>
      </c>
      <c r="H375" s="235" t="s">
        <v>491</v>
      </c>
    </row>
    <row r="376" spans="1:8" x14ac:dyDescent="0.25">
      <c r="A376" t="s">
        <v>4</v>
      </c>
      <c r="B376" t="s">
        <v>872</v>
      </c>
      <c r="C376" s="235">
        <v>23641</v>
      </c>
      <c r="D376" s="256">
        <v>1.5976505999999999</v>
      </c>
      <c r="E376" s="235"/>
      <c r="F376" s="235"/>
      <c r="G376" s="235" t="s">
        <v>491</v>
      </c>
      <c r="H376" s="235" t="s">
        <v>490</v>
      </c>
    </row>
    <row r="377" spans="1:8" x14ac:dyDescent="0.25">
      <c r="A377" t="s">
        <v>4</v>
      </c>
      <c r="B377" t="s">
        <v>873</v>
      </c>
      <c r="C377" s="235">
        <v>27491</v>
      </c>
      <c r="D377" s="235">
        <v>0</v>
      </c>
      <c r="E377" s="235"/>
      <c r="F377" s="235"/>
      <c r="G377" s="235" t="s">
        <v>491</v>
      </c>
      <c r="H377" s="235" t="s">
        <v>490</v>
      </c>
    </row>
    <row r="378" spans="1:8" x14ac:dyDescent="0.25">
      <c r="A378" t="s">
        <v>4</v>
      </c>
      <c r="B378" t="s">
        <v>874</v>
      </c>
      <c r="C378" s="235">
        <v>45052</v>
      </c>
      <c r="D378" s="256">
        <v>0.44279170000000001</v>
      </c>
      <c r="E378" s="235"/>
      <c r="F378" s="235"/>
      <c r="G378" s="235" t="s">
        <v>490</v>
      </c>
      <c r="H378" s="235" t="s">
        <v>490</v>
      </c>
    </row>
    <row r="379" spans="1:8" x14ac:dyDescent="0.25">
      <c r="A379" t="s">
        <v>4</v>
      </c>
      <c r="B379" t="s">
        <v>875</v>
      </c>
      <c r="C379" s="235">
        <v>45053</v>
      </c>
      <c r="D379" s="235">
        <v>0</v>
      </c>
      <c r="E379" s="235"/>
      <c r="F379" s="235"/>
      <c r="G379" s="235" t="s">
        <v>490</v>
      </c>
      <c r="H379" s="235" t="s">
        <v>490</v>
      </c>
    </row>
    <row r="380" spans="1:8" x14ac:dyDescent="0.25">
      <c r="A380" t="s">
        <v>4</v>
      </c>
      <c r="B380" t="s">
        <v>876</v>
      </c>
      <c r="C380" s="235">
        <v>45054</v>
      </c>
      <c r="D380" s="235">
        <v>0</v>
      </c>
      <c r="E380" s="235"/>
      <c r="F380" s="235"/>
      <c r="G380" s="235" t="s">
        <v>491</v>
      </c>
      <c r="H380" s="235" t="s">
        <v>490</v>
      </c>
    </row>
    <row r="381" spans="1:8" x14ac:dyDescent="0.25">
      <c r="A381" t="s">
        <v>4</v>
      </c>
      <c r="B381" t="s">
        <v>877</v>
      </c>
      <c r="C381" s="235">
        <v>27490</v>
      </c>
      <c r="D381" s="235">
        <v>0</v>
      </c>
      <c r="E381" s="235"/>
      <c r="F381" s="235"/>
      <c r="G381" s="235" t="s">
        <v>491</v>
      </c>
      <c r="H381" s="235" t="s">
        <v>490</v>
      </c>
    </row>
    <row r="382" spans="1:8" x14ac:dyDescent="0.25">
      <c r="A382" t="s">
        <v>4</v>
      </c>
      <c r="B382" t="s">
        <v>878</v>
      </c>
      <c r="C382" s="235">
        <v>45055</v>
      </c>
      <c r="D382" s="235">
        <v>0</v>
      </c>
      <c r="E382" s="235"/>
      <c r="F382" s="235"/>
      <c r="G382" s="235" t="s">
        <v>491</v>
      </c>
      <c r="H382" s="235" t="s">
        <v>490</v>
      </c>
    </row>
    <row r="383" spans="1:8" x14ac:dyDescent="0.25">
      <c r="A383" t="s">
        <v>4</v>
      </c>
      <c r="B383" t="s">
        <v>879</v>
      </c>
      <c r="C383" s="235">
        <v>45056</v>
      </c>
      <c r="D383" s="235">
        <v>0</v>
      </c>
      <c r="E383" s="235"/>
      <c r="F383" s="235"/>
      <c r="G383" s="235" t="s">
        <v>490</v>
      </c>
      <c r="H383" s="235" t="s">
        <v>490</v>
      </c>
    </row>
    <row r="384" spans="1:8" x14ac:dyDescent="0.25">
      <c r="A384" t="s">
        <v>4</v>
      </c>
      <c r="B384" s="266" t="s">
        <v>880</v>
      </c>
      <c r="C384" s="235">
        <v>29786</v>
      </c>
      <c r="D384" s="235">
        <v>0</v>
      </c>
      <c r="E384" s="235"/>
      <c r="F384" s="235" t="s">
        <v>512</v>
      </c>
      <c r="G384" s="235" t="s">
        <v>491</v>
      </c>
      <c r="H384" s="235" t="s">
        <v>490</v>
      </c>
    </row>
    <row r="385" spans="1:8" x14ac:dyDescent="0.25">
      <c r="A385" t="s">
        <v>4</v>
      </c>
      <c r="B385" t="s">
        <v>881</v>
      </c>
      <c r="C385" s="235">
        <v>45057</v>
      </c>
      <c r="D385" s="235">
        <v>0</v>
      </c>
      <c r="E385" s="235"/>
      <c r="F385" s="235"/>
      <c r="G385" s="235" t="s">
        <v>491</v>
      </c>
      <c r="H385" s="235" t="s">
        <v>490</v>
      </c>
    </row>
    <row r="386" spans="1:8" x14ac:dyDescent="0.25">
      <c r="A386" t="s">
        <v>4</v>
      </c>
      <c r="B386" t="s">
        <v>882</v>
      </c>
      <c r="C386" s="235">
        <v>45058</v>
      </c>
      <c r="D386" s="256">
        <v>0.68046790000000001</v>
      </c>
      <c r="E386" s="235"/>
      <c r="F386" s="235"/>
      <c r="G386" s="235" t="s">
        <v>490</v>
      </c>
      <c r="H386" s="235" t="s">
        <v>490</v>
      </c>
    </row>
    <row r="387" spans="1:8" x14ac:dyDescent="0.25">
      <c r="A387" t="s">
        <v>4</v>
      </c>
      <c r="B387" t="s">
        <v>883</v>
      </c>
      <c r="C387" s="235">
        <v>45059</v>
      </c>
      <c r="D387" s="256">
        <v>43.202269100000002</v>
      </c>
      <c r="E387" s="235"/>
      <c r="F387" s="235"/>
      <c r="G387" s="235" t="s">
        <v>490</v>
      </c>
      <c r="H387" s="235" t="s">
        <v>490</v>
      </c>
    </row>
    <row r="388" spans="1:8" x14ac:dyDescent="0.25">
      <c r="A388" t="s">
        <v>4</v>
      </c>
      <c r="B388" t="s">
        <v>884</v>
      </c>
      <c r="C388" s="235">
        <v>27489</v>
      </c>
      <c r="D388" s="256">
        <v>40.411295500000001</v>
      </c>
      <c r="E388" s="235"/>
      <c r="F388" s="235"/>
      <c r="G388" s="235" t="s">
        <v>490</v>
      </c>
      <c r="H388" s="235" t="s">
        <v>490</v>
      </c>
    </row>
    <row r="389" spans="1:8" x14ac:dyDescent="0.25">
      <c r="A389" t="s">
        <v>4</v>
      </c>
      <c r="B389" t="s">
        <v>885</v>
      </c>
      <c r="C389" s="235">
        <v>45060</v>
      </c>
      <c r="D389" s="235">
        <v>0</v>
      </c>
      <c r="E389" s="235"/>
      <c r="F389" s="235"/>
      <c r="G389" s="235" t="s">
        <v>490</v>
      </c>
      <c r="H389" s="235" t="s">
        <v>491</v>
      </c>
    </row>
    <row r="390" spans="1:8" x14ac:dyDescent="0.25">
      <c r="A390" t="s">
        <v>4</v>
      </c>
      <c r="B390" t="s">
        <v>886</v>
      </c>
      <c r="C390" s="235">
        <v>45062</v>
      </c>
      <c r="D390" s="235">
        <v>0</v>
      </c>
      <c r="E390" s="235"/>
      <c r="F390" s="235"/>
      <c r="G390" s="235" t="s">
        <v>491</v>
      </c>
      <c r="H390" s="235" t="s">
        <v>490</v>
      </c>
    </row>
    <row r="391" spans="1:8" x14ac:dyDescent="0.25">
      <c r="A391" t="s">
        <v>4</v>
      </c>
      <c r="B391" t="s">
        <v>887</v>
      </c>
      <c r="C391" s="235">
        <v>45063</v>
      </c>
      <c r="D391" s="235">
        <v>0</v>
      </c>
      <c r="E391" s="235"/>
      <c r="F391" s="235"/>
      <c r="G391" s="235" t="s">
        <v>491</v>
      </c>
      <c r="H391" s="235" t="s">
        <v>490</v>
      </c>
    </row>
    <row r="392" spans="1:8" x14ac:dyDescent="0.25">
      <c r="A392" t="s">
        <v>4</v>
      </c>
      <c r="B392" t="s">
        <v>888</v>
      </c>
      <c r="C392" s="235">
        <v>45064</v>
      </c>
      <c r="D392" s="235">
        <v>0</v>
      </c>
      <c r="E392" s="235"/>
      <c r="F392" s="235"/>
      <c r="G392" s="235" t="s">
        <v>491</v>
      </c>
      <c r="H392" s="235" t="s">
        <v>490</v>
      </c>
    </row>
    <row r="393" spans="1:8" x14ac:dyDescent="0.25">
      <c r="A393" t="s">
        <v>4</v>
      </c>
      <c r="B393" t="s">
        <v>889</v>
      </c>
      <c r="C393" s="235">
        <v>45065</v>
      </c>
      <c r="D393" s="256">
        <v>3.8967360000000002</v>
      </c>
      <c r="E393" s="235"/>
      <c r="F393" s="235"/>
      <c r="G393" s="235" t="s">
        <v>490</v>
      </c>
      <c r="H393" s="235" t="s">
        <v>490</v>
      </c>
    </row>
    <row r="394" spans="1:8" x14ac:dyDescent="0.25">
      <c r="A394" t="s">
        <v>4</v>
      </c>
      <c r="B394" t="s">
        <v>890</v>
      </c>
      <c r="C394" s="235">
        <v>45066</v>
      </c>
      <c r="D394" s="235">
        <v>0</v>
      </c>
      <c r="E394" s="235"/>
      <c r="F394" s="235"/>
      <c r="G394" s="235" t="s">
        <v>490</v>
      </c>
      <c r="H394" s="235" t="s">
        <v>490</v>
      </c>
    </row>
    <row r="395" spans="1:8" x14ac:dyDescent="0.25">
      <c r="A395" t="s">
        <v>4</v>
      </c>
      <c r="B395" t="s">
        <v>891</v>
      </c>
      <c r="C395" s="235">
        <v>45067</v>
      </c>
      <c r="D395" s="235">
        <v>0</v>
      </c>
      <c r="E395" s="235"/>
      <c r="F395" s="235"/>
      <c r="G395" s="235" t="s">
        <v>490</v>
      </c>
      <c r="H395" s="235" t="s">
        <v>490</v>
      </c>
    </row>
    <row r="396" spans="1:8" x14ac:dyDescent="0.25">
      <c r="A396" t="s">
        <v>4</v>
      </c>
      <c r="B396" t="s">
        <v>892</v>
      </c>
      <c r="C396" s="235">
        <v>23642</v>
      </c>
      <c r="D396" s="256">
        <v>99.707925299999999</v>
      </c>
      <c r="E396" s="235"/>
      <c r="F396" s="235"/>
      <c r="G396" s="235" t="s">
        <v>490</v>
      </c>
      <c r="H396" s="235" t="s">
        <v>490</v>
      </c>
    </row>
    <row r="397" spans="1:8" x14ac:dyDescent="0.25">
      <c r="A397" t="s">
        <v>4</v>
      </c>
      <c r="B397" t="s">
        <v>893</v>
      </c>
      <c r="C397" s="235">
        <v>45068</v>
      </c>
      <c r="D397" s="235">
        <v>0</v>
      </c>
      <c r="E397" s="235"/>
      <c r="F397" s="235"/>
      <c r="G397" s="235" t="s">
        <v>490</v>
      </c>
      <c r="H397" s="235" t="s">
        <v>490</v>
      </c>
    </row>
    <row r="398" spans="1:8" x14ac:dyDescent="0.25">
      <c r="A398" t="s">
        <v>4</v>
      </c>
      <c r="B398" t="s">
        <v>894</v>
      </c>
      <c r="C398" s="235">
        <v>45069</v>
      </c>
      <c r="D398" s="235">
        <v>0</v>
      </c>
      <c r="E398" s="235"/>
      <c r="F398" s="235"/>
      <c r="G398" s="235" t="s">
        <v>490</v>
      </c>
      <c r="H398" s="235" t="s">
        <v>490</v>
      </c>
    </row>
    <row r="399" spans="1:8" x14ac:dyDescent="0.25">
      <c r="A399" t="s">
        <v>4</v>
      </c>
      <c r="B399" t="s">
        <v>895</v>
      </c>
      <c r="C399" s="235">
        <v>45070</v>
      </c>
      <c r="D399" s="235">
        <v>0</v>
      </c>
      <c r="E399" s="235"/>
      <c r="F399" s="235"/>
      <c r="G399" s="235" t="s">
        <v>490</v>
      </c>
      <c r="H399" s="235" t="s">
        <v>490</v>
      </c>
    </row>
    <row r="400" spans="1:8" x14ac:dyDescent="0.25">
      <c r="A400" t="s">
        <v>4</v>
      </c>
      <c r="B400" s="266" t="s">
        <v>896</v>
      </c>
      <c r="C400" s="235">
        <v>29787</v>
      </c>
      <c r="D400" s="235">
        <v>0</v>
      </c>
      <c r="E400" s="235"/>
      <c r="F400" s="235" t="s">
        <v>512</v>
      </c>
      <c r="G400" s="235" t="s">
        <v>491</v>
      </c>
      <c r="H400" s="235" t="s">
        <v>490</v>
      </c>
    </row>
    <row r="401" spans="1:8" x14ac:dyDescent="0.25">
      <c r="A401" t="s">
        <v>4</v>
      </c>
      <c r="B401" t="s">
        <v>897</v>
      </c>
      <c r="C401" s="235">
        <v>45061</v>
      </c>
      <c r="D401" s="235">
        <v>0</v>
      </c>
      <c r="E401" s="235"/>
      <c r="F401" s="235"/>
      <c r="G401" s="235" t="s">
        <v>490</v>
      </c>
      <c r="H401" s="235" t="s">
        <v>490</v>
      </c>
    </row>
    <row r="402" spans="1:8" x14ac:dyDescent="0.25">
      <c r="A402" t="s">
        <v>898</v>
      </c>
      <c r="B402" t="s">
        <v>899</v>
      </c>
      <c r="C402" s="235">
        <v>31318</v>
      </c>
      <c r="D402" s="235">
        <v>0</v>
      </c>
      <c r="E402" s="235"/>
      <c r="F402" s="235"/>
      <c r="G402" s="235" t="s">
        <v>490</v>
      </c>
      <c r="H402" s="235" t="s">
        <v>491</v>
      </c>
    </row>
    <row r="403" spans="1:8" x14ac:dyDescent="0.25">
      <c r="A403" t="s">
        <v>898</v>
      </c>
      <c r="B403" t="s">
        <v>900</v>
      </c>
      <c r="C403" s="235">
        <v>31319</v>
      </c>
      <c r="D403" s="235">
        <v>0</v>
      </c>
      <c r="E403" s="235"/>
      <c r="F403" s="235"/>
      <c r="G403" s="235" t="s">
        <v>490</v>
      </c>
      <c r="H403" s="235" t="s">
        <v>491</v>
      </c>
    </row>
    <row r="404" spans="1:8" x14ac:dyDescent="0.25">
      <c r="A404" t="s">
        <v>898</v>
      </c>
      <c r="B404" t="s">
        <v>20</v>
      </c>
      <c r="C404" s="235">
        <v>23811</v>
      </c>
      <c r="D404" s="256">
        <v>7.7635418999999999</v>
      </c>
      <c r="E404" s="235"/>
      <c r="F404" s="235"/>
      <c r="G404" s="235" t="s">
        <v>490</v>
      </c>
      <c r="H404" s="235" t="s">
        <v>490</v>
      </c>
    </row>
    <row r="405" spans="1:8" x14ac:dyDescent="0.25">
      <c r="A405" t="s">
        <v>898</v>
      </c>
      <c r="B405" t="s">
        <v>901</v>
      </c>
      <c r="C405" s="235">
        <v>31341</v>
      </c>
      <c r="D405" s="256">
        <v>2.4694399999999998E-2</v>
      </c>
      <c r="E405" s="235"/>
      <c r="F405" s="235"/>
      <c r="G405" s="235" t="s">
        <v>490</v>
      </c>
      <c r="H405" s="235" t="s">
        <v>491</v>
      </c>
    </row>
    <row r="406" spans="1:8" x14ac:dyDescent="0.25">
      <c r="A406" t="s">
        <v>21</v>
      </c>
      <c r="B406" t="s">
        <v>902</v>
      </c>
      <c r="C406" s="235">
        <v>24509</v>
      </c>
      <c r="D406" s="235">
        <v>0</v>
      </c>
      <c r="E406" s="235"/>
      <c r="F406" s="235"/>
      <c r="G406" s="235" t="s">
        <v>490</v>
      </c>
      <c r="H406" s="235" t="s">
        <v>490</v>
      </c>
    </row>
    <row r="407" spans="1:8" x14ac:dyDescent="0.25">
      <c r="A407" t="s">
        <v>21</v>
      </c>
      <c r="B407" t="s">
        <v>903</v>
      </c>
      <c r="C407" s="235">
        <v>31012</v>
      </c>
      <c r="D407" s="235">
        <v>0</v>
      </c>
      <c r="E407" s="235"/>
      <c r="F407" s="235"/>
      <c r="G407" s="235" t="s">
        <v>490</v>
      </c>
      <c r="H407" s="235" t="s">
        <v>491</v>
      </c>
    </row>
    <row r="408" spans="1:8" x14ac:dyDescent="0.25">
      <c r="A408" t="s">
        <v>21</v>
      </c>
      <c r="B408" t="s">
        <v>904</v>
      </c>
      <c r="C408" s="235">
        <v>23812</v>
      </c>
      <c r="D408" s="256">
        <v>4.9392965000000002</v>
      </c>
      <c r="E408" s="235"/>
      <c r="F408" s="235"/>
      <c r="G408" s="235" t="s">
        <v>490</v>
      </c>
      <c r="H408" s="235" t="s">
        <v>490</v>
      </c>
    </row>
    <row r="409" spans="1:8" x14ac:dyDescent="0.25">
      <c r="A409" t="s">
        <v>21</v>
      </c>
      <c r="B409" t="s">
        <v>905</v>
      </c>
      <c r="C409" s="235">
        <v>24504</v>
      </c>
      <c r="D409" s="235">
        <v>0</v>
      </c>
      <c r="E409" s="235"/>
      <c r="F409" s="235"/>
      <c r="G409" s="235" t="s">
        <v>490</v>
      </c>
      <c r="H409" s="235" t="s">
        <v>490</v>
      </c>
    </row>
    <row r="410" spans="1:8" x14ac:dyDescent="0.25">
      <c r="A410" t="s">
        <v>21</v>
      </c>
      <c r="B410" t="s">
        <v>906</v>
      </c>
      <c r="C410" s="235">
        <v>31014</v>
      </c>
      <c r="D410" s="235">
        <v>0</v>
      </c>
      <c r="E410" s="235"/>
      <c r="F410" s="235"/>
      <c r="G410" s="235" t="s">
        <v>490</v>
      </c>
      <c r="H410" s="235" t="s">
        <v>491</v>
      </c>
    </row>
    <row r="411" spans="1:8" x14ac:dyDescent="0.25">
      <c r="A411" t="s">
        <v>21</v>
      </c>
      <c r="B411" t="s">
        <v>907</v>
      </c>
      <c r="C411" s="235">
        <v>24508</v>
      </c>
      <c r="D411" s="235">
        <v>0</v>
      </c>
      <c r="E411" s="235"/>
      <c r="F411" s="235"/>
      <c r="G411" s="235" t="s">
        <v>490</v>
      </c>
      <c r="H411" s="235" t="s">
        <v>490</v>
      </c>
    </row>
    <row r="412" spans="1:8" x14ac:dyDescent="0.25">
      <c r="A412" t="s">
        <v>21</v>
      </c>
      <c r="B412" t="s">
        <v>908</v>
      </c>
      <c r="C412" s="235">
        <v>24505</v>
      </c>
      <c r="D412" s="235">
        <v>0</v>
      </c>
      <c r="E412" s="235"/>
      <c r="F412" s="235"/>
      <c r="G412" s="235" t="s">
        <v>490</v>
      </c>
      <c r="H412" s="235" t="s">
        <v>490</v>
      </c>
    </row>
    <row r="413" spans="1:8" x14ac:dyDescent="0.25">
      <c r="A413" t="s">
        <v>21</v>
      </c>
      <c r="B413" t="s">
        <v>909</v>
      </c>
      <c r="C413" s="235">
        <v>24506</v>
      </c>
      <c r="D413" s="235">
        <v>0</v>
      </c>
      <c r="E413" s="235"/>
      <c r="F413" s="235"/>
      <c r="G413" s="235" t="s">
        <v>490</v>
      </c>
      <c r="H413" s="235" t="s">
        <v>491</v>
      </c>
    </row>
    <row r="414" spans="1:8" x14ac:dyDescent="0.25">
      <c r="A414" t="s">
        <v>21</v>
      </c>
      <c r="B414" t="s">
        <v>910</v>
      </c>
      <c r="C414" s="235">
        <v>24503</v>
      </c>
      <c r="D414" s="235">
        <v>0</v>
      </c>
      <c r="E414" s="235"/>
      <c r="F414" s="235"/>
      <c r="G414" s="235" t="s">
        <v>490</v>
      </c>
      <c r="H414" s="235" t="s">
        <v>490</v>
      </c>
    </row>
    <row r="415" spans="1:8" x14ac:dyDescent="0.25">
      <c r="A415" t="s">
        <v>21</v>
      </c>
      <c r="B415" t="s">
        <v>911</v>
      </c>
      <c r="C415" s="235">
        <v>24507</v>
      </c>
      <c r="D415" s="256">
        <v>60.203037299999998</v>
      </c>
      <c r="E415" s="235"/>
      <c r="F415" s="235"/>
      <c r="G415" s="235" t="s">
        <v>490</v>
      </c>
      <c r="H415" s="235" t="s">
        <v>490</v>
      </c>
    </row>
    <row r="416" spans="1:8" x14ac:dyDescent="0.25">
      <c r="A416" t="s">
        <v>21</v>
      </c>
      <c r="B416" t="s">
        <v>912</v>
      </c>
      <c r="C416" s="235">
        <v>31015</v>
      </c>
      <c r="D416" s="235">
        <v>0</v>
      </c>
      <c r="E416" s="235"/>
      <c r="F416" s="235"/>
      <c r="G416" s="235" t="s">
        <v>490</v>
      </c>
      <c r="H416" s="235" t="s">
        <v>491</v>
      </c>
    </row>
    <row r="417" spans="1:8" x14ac:dyDescent="0.25">
      <c r="A417" t="s">
        <v>913</v>
      </c>
      <c r="B417" t="s">
        <v>914</v>
      </c>
      <c r="C417" s="235">
        <v>30049</v>
      </c>
      <c r="D417" s="235">
        <v>100</v>
      </c>
      <c r="E417" s="235"/>
      <c r="F417" s="235"/>
      <c r="G417" s="235" t="s">
        <v>490</v>
      </c>
      <c r="H417" s="235" t="s">
        <v>490</v>
      </c>
    </row>
    <row r="418" spans="1:8" x14ac:dyDescent="0.25">
      <c r="A418" t="s">
        <v>913</v>
      </c>
      <c r="B418" t="s">
        <v>915</v>
      </c>
      <c r="C418" s="235">
        <v>31016</v>
      </c>
      <c r="D418" s="235">
        <v>100</v>
      </c>
      <c r="E418" s="235"/>
      <c r="F418" s="235"/>
      <c r="G418" s="235" t="s">
        <v>490</v>
      </c>
      <c r="H418" s="235" t="s">
        <v>491</v>
      </c>
    </row>
    <row r="419" spans="1:8" x14ac:dyDescent="0.25">
      <c r="A419" t="s">
        <v>913</v>
      </c>
      <c r="B419" t="s">
        <v>916</v>
      </c>
      <c r="C419" s="235">
        <v>30048</v>
      </c>
      <c r="D419" s="235">
        <v>100</v>
      </c>
      <c r="E419" s="235"/>
      <c r="F419" s="235"/>
      <c r="G419" s="235" t="s">
        <v>490</v>
      </c>
      <c r="H419" s="235" t="s">
        <v>490</v>
      </c>
    </row>
    <row r="420" spans="1:8" x14ac:dyDescent="0.25">
      <c r="A420" t="s">
        <v>913</v>
      </c>
      <c r="B420" t="s">
        <v>917</v>
      </c>
      <c r="C420" s="235">
        <v>30050</v>
      </c>
      <c r="D420" s="235">
        <v>100</v>
      </c>
      <c r="E420" s="235"/>
      <c r="F420" s="235"/>
      <c r="G420" s="235" t="s">
        <v>490</v>
      </c>
      <c r="H420" s="235" t="s">
        <v>491</v>
      </c>
    </row>
    <row r="421" spans="1:8" x14ac:dyDescent="0.25">
      <c r="A421" t="s">
        <v>913</v>
      </c>
      <c r="B421" t="s">
        <v>918</v>
      </c>
      <c r="C421" s="235">
        <v>31019</v>
      </c>
      <c r="D421" s="235">
        <v>100</v>
      </c>
      <c r="E421" s="235"/>
      <c r="F421" s="235"/>
      <c r="G421" s="235" t="s">
        <v>490</v>
      </c>
      <c r="H421" s="235" t="s">
        <v>491</v>
      </c>
    </row>
    <row r="422" spans="1:8" x14ac:dyDescent="0.25">
      <c r="A422" t="s">
        <v>913</v>
      </c>
      <c r="B422" t="s">
        <v>919</v>
      </c>
      <c r="C422" s="235">
        <v>30051</v>
      </c>
      <c r="D422" s="235">
        <v>100</v>
      </c>
      <c r="E422" s="235"/>
      <c r="F422" s="235"/>
      <c r="G422" s="235" t="s">
        <v>490</v>
      </c>
      <c r="H422" s="235" t="s">
        <v>490</v>
      </c>
    </row>
    <row r="423" spans="1:8" x14ac:dyDescent="0.25">
      <c r="A423" t="s">
        <v>913</v>
      </c>
      <c r="B423" t="s">
        <v>920</v>
      </c>
      <c r="C423" s="235">
        <v>31017</v>
      </c>
      <c r="D423" s="235">
        <v>100</v>
      </c>
      <c r="E423" s="235"/>
      <c r="F423" s="235"/>
      <c r="G423" s="235" t="s">
        <v>490</v>
      </c>
      <c r="H423" s="235" t="s">
        <v>491</v>
      </c>
    </row>
    <row r="424" spans="1:8" x14ac:dyDescent="0.25">
      <c r="A424" t="s">
        <v>913</v>
      </c>
      <c r="B424" t="s">
        <v>921</v>
      </c>
      <c r="C424" s="235">
        <v>21847</v>
      </c>
      <c r="D424" s="256">
        <v>83.868391599999995</v>
      </c>
      <c r="E424" s="235"/>
      <c r="F424" s="235"/>
      <c r="G424" s="235" t="s">
        <v>490</v>
      </c>
      <c r="H424" s="235" t="s">
        <v>491</v>
      </c>
    </row>
    <row r="425" spans="1:8" x14ac:dyDescent="0.25">
      <c r="A425" t="s">
        <v>913</v>
      </c>
      <c r="B425" t="s">
        <v>922</v>
      </c>
      <c r="C425" s="235">
        <v>30920</v>
      </c>
      <c r="D425" s="256">
        <v>9.4605865999999992</v>
      </c>
      <c r="E425" s="235"/>
      <c r="F425" s="235"/>
      <c r="G425" s="235" t="s">
        <v>490</v>
      </c>
      <c r="H425" s="235" t="s">
        <v>491</v>
      </c>
    </row>
    <row r="426" spans="1:8" x14ac:dyDescent="0.25">
      <c r="A426" t="s">
        <v>913</v>
      </c>
      <c r="B426" t="s">
        <v>923</v>
      </c>
      <c r="C426" s="235">
        <v>30052</v>
      </c>
      <c r="D426" s="235">
        <v>100</v>
      </c>
      <c r="E426" s="235"/>
      <c r="F426" s="235"/>
      <c r="G426" s="235" t="s">
        <v>490</v>
      </c>
      <c r="H426" s="235" t="s">
        <v>490</v>
      </c>
    </row>
    <row r="427" spans="1:8" x14ac:dyDescent="0.25">
      <c r="A427" t="s">
        <v>913</v>
      </c>
      <c r="B427" t="s">
        <v>924</v>
      </c>
      <c r="C427" s="235">
        <v>31018</v>
      </c>
      <c r="D427" s="235">
        <v>100</v>
      </c>
      <c r="E427" s="235"/>
      <c r="F427" s="235"/>
      <c r="G427" s="235" t="s">
        <v>490</v>
      </c>
      <c r="H427" s="235" t="s">
        <v>491</v>
      </c>
    </row>
    <row r="428" spans="1:8" x14ac:dyDescent="0.25">
      <c r="A428" t="s">
        <v>913</v>
      </c>
      <c r="B428" t="s">
        <v>925</v>
      </c>
      <c r="C428" s="235">
        <v>30053</v>
      </c>
      <c r="D428" s="235">
        <v>100</v>
      </c>
      <c r="E428" s="235"/>
      <c r="F428" s="235"/>
      <c r="G428" s="235" t="s">
        <v>490</v>
      </c>
      <c r="H428" s="235" t="s">
        <v>490</v>
      </c>
    </row>
    <row r="429" spans="1:8" x14ac:dyDescent="0.25">
      <c r="A429" t="s">
        <v>913</v>
      </c>
      <c r="B429" t="s">
        <v>926</v>
      </c>
      <c r="C429" s="235">
        <v>30994</v>
      </c>
      <c r="D429" s="235">
        <v>100</v>
      </c>
      <c r="E429" s="235"/>
      <c r="F429" s="235"/>
      <c r="G429" s="235" t="s">
        <v>490</v>
      </c>
      <c r="H429" s="235" t="s">
        <v>491</v>
      </c>
    </row>
    <row r="430" spans="1:8" x14ac:dyDescent="0.25">
      <c r="A430" t="s">
        <v>5</v>
      </c>
      <c r="B430" t="s">
        <v>927</v>
      </c>
      <c r="C430" s="235">
        <v>27486</v>
      </c>
      <c r="D430" s="235">
        <v>0</v>
      </c>
      <c r="E430" s="235"/>
      <c r="F430" s="235"/>
      <c r="G430" s="235" t="s">
        <v>491</v>
      </c>
      <c r="H430" s="235" t="s">
        <v>490</v>
      </c>
    </row>
    <row r="431" spans="1:8" x14ac:dyDescent="0.25">
      <c r="A431" t="s">
        <v>5</v>
      </c>
      <c r="B431" t="s">
        <v>928</v>
      </c>
      <c r="C431" s="235">
        <v>27487</v>
      </c>
      <c r="D431" s="256">
        <v>17.3654282</v>
      </c>
      <c r="E431" s="235"/>
      <c r="F431" s="235"/>
      <c r="G431" s="235" t="s">
        <v>491</v>
      </c>
      <c r="H431" s="235" t="s">
        <v>490</v>
      </c>
    </row>
    <row r="432" spans="1:8" x14ac:dyDescent="0.25">
      <c r="A432" t="s">
        <v>5</v>
      </c>
      <c r="B432" t="s">
        <v>929</v>
      </c>
      <c r="C432" s="235">
        <v>44687</v>
      </c>
      <c r="D432" s="235">
        <v>0</v>
      </c>
      <c r="E432" s="235"/>
      <c r="F432" s="235"/>
      <c r="G432" s="235" t="s">
        <v>491</v>
      </c>
      <c r="H432" s="235" t="s">
        <v>490</v>
      </c>
    </row>
    <row r="433" spans="1:8" x14ac:dyDescent="0.25">
      <c r="A433" t="s">
        <v>5</v>
      </c>
      <c r="B433" t="s">
        <v>930</v>
      </c>
      <c r="C433" s="235">
        <v>44688</v>
      </c>
      <c r="D433" s="235">
        <v>0</v>
      </c>
      <c r="E433" s="235"/>
      <c r="F433" s="235"/>
      <c r="G433" s="235" t="s">
        <v>490</v>
      </c>
      <c r="H433" s="235" t="s">
        <v>490</v>
      </c>
    </row>
    <row r="434" spans="1:8" x14ac:dyDescent="0.25">
      <c r="A434" t="s">
        <v>5</v>
      </c>
      <c r="B434" t="s">
        <v>931</v>
      </c>
      <c r="C434" s="235">
        <v>44727</v>
      </c>
      <c r="D434" s="256">
        <v>5.6749716000000001</v>
      </c>
      <c r="E434" s="235"/>
      <c r="F434" s="235"/>
      <c r="G434" s="235" t="s">
        <v>490</v>
      </c>
      <c r="H434" s="235" t="s">
        <v>490</v>
      </c>
    </row>
    <row r="435" spans="1:8" x14ac:dyDescent="0.25">
      <c r="A435" t="s">
        <v>5</v>
      </c>
      <c r="B435" t="s">
        <v>932</v>
      </c>
      <c r="C435" s="235">
        <v>44728</v>
      </c>
      <c r="D435" s="235">
        <v>0</v>
      </c>
      <c r="E435" s="235"/>
      <c r="F435" s="235"/>
      <c r="G435" s="235" t="s">
        <v>490</v>
      </c>
      <c r="H435" s="235" t="s">
        <v>490</v>
      </c>
    </row>
    <row r="436" spans="1:8" x14ac:dyDescent="0.25">
      <c r="A436" t="s">
        <v>5</v>
      </c>
      <c r="B436" t="s">
        <v>933</v>
      </c>
      <c r="C436" s="235">
        <v>27484</v>
      </c>
      <c r="D436" s="235">
        <v>0</v>
      </c>
      <c r="E436" s="235"/>
      <c r="F436" s="235"/>
      <c r="G436" s="235" t="s">
        <v>491</v>
      </c>
      <c r="H436" s="235" t="s">
        <v>490</v>
      </c>
    </row>
    <row r="437" spans="1:8" x14ac:dyDescent="0.25">
      <c r="A437" t="s">
        <v>5</v>
      </c>
      <c r="B437" t="s">
        <v>934</v>
      </c>
      <c r="C437" s="235">
        <v>44689</v>
      </c>
      <c r="D437" s="235">
        <v>0</v>
      </c>
      <c r="E437" s="235"/>
      <c r="F437" s="235"/>
      <c r="G437" s="235" t="s">
        <v>491</v>
      </c>
      <c r="H437" s="235" t="s">
        <v>490</v>
      </c>
    </row>
    <row r="438" spans="1:8" x14ac:dyDescent="0.25">
      <c r="A438" t="s">
        <v>5</v>
      </c>
      <c r="B438" t="s">
        <v>935</v>
      </c>
      <c r="C438" s="235">
        <v>44700</v>
      </c>
      <c r="D438" s="235">
        <v>0</v>
      </c>
      <c r="E438" s="235"/>
      <c r="F438" s="235"/>
      <c r="G438" s="235" t="s">
        <v>491</v>
      </c>
      <c r="H438" s="235" t="s">
        <v>490</v>
      </c>
    </row>
    <row r="439" spans="1:8" x14ac:dyDescent="0.25">
      <c r="A439" t="s">
        <v>5</v>
      </c>
      <c r="B439" t="s">
        <v>936</v>
      </c>
      <c r="C439" s="235">
        <v>44701</v>
      </c>
      <c r="D439" s="235">
        <v>0</v>
      </c>
      <c r="E439" s="235"/>
      <c r="F439" s="235"/>
      <c r="G439" s="235" t="s">
        <v>490</v>
      </c>
      <c r="H439" s="235" t="s">
        <v>490</v>
      </c>
    </row>
    <row r="440" spans="1:8" x14ac:dyDescent="0.25">
      <c r="A440" t="s">
        <v>5</v>
      </c>
      <c r="B440" t="s">
        <v>937</v>
      </c>
      <c r="C440" s="235">
        <v>44703</v>
      </c>
      <c r="D440" s="235">
        <v>0</v>
      </c>
      <c r="E440" s="235"/>
      <c r="F440" s="235"/>
      <c r="G440" s="235" t="s">
        <v>490</v>
      </c>
      <c r="H440" s="235" t="s">
        <v>490</v>
      </c>
    </row>
    <row r="441" spans="1:8" x14ac:dyDescent="0.25">
      <c r="A441" t="s">
        <v>5</v>
      </c>
      <c r="B441" t="s">
        <v>938</v>
      </c>
      <c r="C441" s="235">
        <v>44704</v>
      </c>
      <c r="D441" s="235">
        <v>0</v>
      </c>
      <c r="E441" s="235"/>
      <c r="F441" s="235"/>
      <c r="G441" s="235" t="s">
        <v>491</v>
      </c>
      <c r="H441" s="235" t="s">
        <v>490</v>
      </c>
    </row>
    <row r="442" spans="1:8" x14ac:dyDescent="0.25">
      <c r="A442" t="s">
        <v>5</v>
      </c>
      <c r="B442" t="s">
        <v>939</v>
      </c>
      <c r="C442" s="235">
        <v>44706</v>
      </c>
      <c r="D442" s="256">
        <v>6.2585765999999996</v>
      </c>
      <c r="E442" s="235"/>
      <c r="F442" s="235"/>
      <c r="G442" s="235" t="s">
        <v>490</v>
      </c>
      <c r="H442" s="235" t="s">
        <v>490</v>
      </c>
    </row>
    <row r="443" spans="1:8" x14ac:dyDescent="0.25">
      <c r="A443" t="s">
        <v>5</v>
      </c>
      <c r="B443" t="s">
        <v>940</v>
      </c>
      <c r="C443" s="235">
        <v>44708</v>
      </c>
      <c r="D443" s="256">
        <v>27.198173799999999</v>
      </c>
      <c r="E443" s="235"/>
      <c r="F443" s="235"/>
      <c r="G443" s="235" t="s">
        <v>490</v>
      </c>
      <c r="H443" s="235" t="s">
        <v>490</v>
      </c>
    </row>
    <row r="444" spans="1:8" x14ac:dyDescent="0.25">
      <c r="A444" t="s">
        <v>5</v>
      </c>
      <c r="B444" t="s">
        <v>941</v>
      </c>
      <c r="C444" s="235">
        <v>44709</v>
      </c>
      <c r="D444" s="235">
        <v>0</v>
      </c>
      <c r="E444" s="235"/>
      <c r="F444" s="235"/>
      <c r="G444" s="235" t="s">
        <v>490</v>
      </c>
      <c r="H444" s="235" t="s">
        <v>490</v>
      </c>
    </row>
    <row r="445" spans="1:8" x14ac:dyDescent="0.25">
      <c r="A445" t="s">
        <v>5</v>
      </c>
      <c r="B445" t="s">
        <v>942</v>
      </c>
      <c r="C445" s="235">
        <v>44710</v>
      </c>
      <c r="D445" s="256">
        <v>10.7806459</v>
      </c>
      <c r="E445" s="235"/>
      <c r="F445" s="235"/>
      <c r="G445" s="235" t="s">
        <v>490</v>
      </c>
      <c r="H445" s="235" t="s">
        <v>490</v>
      </c>
    </row>
    <row r="446" spans="1:8" x14ac:dyDescent="0.25">
      <c r="A446" t="s">
        <v>5</v>
      </c>
      <c r="B446" t="s">
        <v>943</v>
      </c>
      <c r="C446" s="235">
        <v>44711</v>
      </c>
      <c r="D446" s="235">
        <v>0</v>
      </c>
      <c r="E446" s="235"/>
      <c r="F446" s="235"/>
      <c r="G446" s="235" t="s">
        <v>490</v>
      </c>
      <c r="H446" s="235" t="s">
        <v>490</v>
      </c>
    </row>
    <row r="447" spans="1:8" x14ac:dyDescent="0.25">
      <c r="A447" t="s">
        <v>5</v>
      </c>
      <c r="B447" t="s">
        <v>944</v>
      </c>
      <c r="C447" s="235">
        <v>27485</v>
      </c>
      <c r="D447" s="256">
        <v>1.2298591999999999</v>
      </c>
      <c r="E447" s="235"/>
      <c r="F447" s="235"/>
      <c r="G447" s="235" t="s">
        <v>491</v>
      </c>
      <c r="H447" s="235" t="s">
        <v>490</v>
      </c>
    </row>
    <row r="448" spans="1:8" x14ac:dyDescent="0.25">
      <c r="A448" t="s">
        <v>5</v>
      </c>
      <c r="B448" t="s">
        <v>945</v>
      </c>
      <c r="C448" s="235">
        <v>44721</v>
      </c>
      <c r="D448" s="235">
        <v>0</v>
      </c>
      <c r="E448" s="235"/>
      <c r="F448" s="235"/>
      <c r="G448" s="235" t="s">
        <v>491</v>
      </c>
      <c r="H448" s="235" t="s">
        <v>490</v>
      </c>
    </row>
    <row r="449" spans="1:8" x14ac:dyDescent="0.25">
      <c r="A449" t="s">
        <v>5</v>
      </c>
      <c r="B449" t="s">
        <v>946</v>
      </c>
      <c r="C449" s="235">
        <v>44702</v>
      </c>
      <c r="D449" s="235">
        <v>0</v>
      </c>
      <c r="E449" s="235"/>
      <c r="F449" s="235"/>
      <c r="G449" s="235" t="s">
        <v>490</v>
      </c>
      <c r="H449" s="235" t="s">
        <v>490</v>
      </c>
    </row>
    <row r="450" spans="1:8" x14ac:dyDescent="0.25">
      <c r="A450" t="s">
        <v>5</v>
      </c>
      <c r="B450" t="s">
        <v>947</v>
      </c>
      <c r="C450" s="235">
        <v>44677</v>
      </c>
      <c r="D450" s="235">
        <v>0</v>
      </c>
      <c r="E450" s="235"/>
      <c r="F450" s="235"/>
      <c r="G450" s="235" t="s">
        <v>490</v>
      </c>
      <c r="H450" s="235" t="s">
        <v>490</v>
      </c>
    </row>
    <row r="451" spans="1:8" x14ac:dyDescent="0.25">
      <c r="A451" t="s">
        <v>5</v>
      </c>
      <c r="B451" t="s">
        <v>948</v>
      </c>
      <c r="C451" s="235">
        <v>44722</v>
      </c>
      <c r="D451" s="235">
        <v>0</v>
      </c>
      <c r="E451" s="235"/>
      <c r="F451" s="235"/>
      <c r="G451" s="235" t="s">
        <v>490</v>
      </c>
      <c r="H451" s="235" t="s">
        <v>490</v>
      </c>
    </row>
    <row r="452" spans="1:8" x14ac:dyDescent="0.25">
      <c r="A452" t="s">
        <v>5</v>
      </c>
      <c r="B452" t="s">
        <v>949</v>
      </c>
      <c r="C452" s="235">
        <v>44723</v>
      </c>
      <c r="D452" s="235">
        <v>0</v>
      </c>
      <c r="E452" s="235"/>
      <c r="F452" s="235"/>
      <c r="G452" s="235" t="s">
        <v>490</v>
      </c>
      <c r="H452" s="235" t="s">
        <v>490</v>
      </c>
    </row>
    <row r="453" spans="1:8" x14ac:dyDescent="0.25">
      <c r="A453" t="s">
        <v>5</v>
      </c>
      <c r="B453" t="s">
        <v>950</v>
      </c>
      <c r="C453" s="235">
        <v>31340</v>
      </c>
      <c r="D453" s="235">
        <v>0</v>
      </c>
      <c r="E453" s="235"/>
      <c r="F453" s="235"/>
      <c r="G453" s="235" t="s">
        <v>490</v>
      </c>
      <c r="H453" s="235" t="s">
        <v>491</v>
      </c>
    </row>
    <row r="454" spans="1:8" x14ac:dyDescent="0.25">
      <c r="A454" t="s">
        <v>5</v>
      </c>
      <c r="B454" t="s">
        <v>951</v>
      </c>
      <c r="C454" s="235">
        <v>27482</v>
      </c>
      <c r="D454" s="235">
        <v>0</v>
      </c>
      <c r="E454" s="235"/>
      <c r="F454" s="235"/>
      <c r="G454" s="235" t="s">
        <v>491</v>
      </c>
      <c r="H454" s="235" t="s">
        <v>490</v>
      </c>
    </row>
    <row r="455" spans="1:8" x14ac:dyDescent="0.25">
      <c r="A455" t="s">
        <v>5</v>
      </c>
      <c r="B455" t="s">
        <v>952</v>
      </c>
      <c r="C455" s="235">
        <v>44724</v>
      </c>
      <c r="D455" s="256">
        <v>29.414295200000002</v>
      </c>
      <c r="E455" s="235"/>
      <c r="F455" s="235"/>
      <c r="G455" s="235" t="s">
        <v>490</v>
      </c>
      <c r="H455" s="235" t="s">
        <v>490</v>
      </c>
    </row>
    <row r="456" spans="1:8" x14ac:dyDescent="0.25">
      <c r="A456" t="s">
        <v>5</v>
      </c>
      <c r="B456" t="s">
        <v>953</v>
      </c>
      <c r="C456" s="235">
        <v>44725</v>
      </c>
      <c r="D456" s="235">
        <v>0</v>
      </c>
      <c r="E456" s="235"/>
      <c r="F456" s="235"/>
      <c r="G456" s="235" t="s">
        <v>490</v>
      </c>
      <c r="H456" s="235" t="s">
        <v>490</v>
      </c>
    </row>
    <row r="457" spans="1:8" x14ac:dyDescent="0.25">
      <c r="A457" t="s">
        <v>5</v>
      </c>
      <c r="B457" t="s">
        <v>954</v>
      </c>
      <c r="C457" s="235">
        <v>44726</v>
      </c>
      <c r="D457" s="256">
        <v>74.527923900000005</v>
      </c>
      <c r="E457" s="235"/>
      <c r="F457" s="235"/>
      <c r="G457" s="235" t="s">
        <v>491</v>
      </c>
      <c r="H457" s="235" t="s">
        <v>490</v>
      </c>
    </row>
    <row r="458" spans="1:8" x14ac:dyDescent="0.25">
      <c r="A458" t="s">
        <v>955</v>
      </c>
      <c r="B458" t="s">
        <v>956</v>
      </c>
      <c r="C458" s="235">
        <v>27468</v>
      </c>
      <c r="D458" s="235">
        <v>0</v>
      </c>
      <c r="E458" s="235"/>
      <c r="F458" s="235"/>
      <c r="G458" s="235" t="s">
        <v>490</v>
      </c>
      <c r="H458" s="235" t="s">
        <v>490</v>
      </c>
    </row>
    <row r="459" spans="1:8" x14ac:dyDescent="0.25">
      <c r="A459" t="s">
        <v>955</v>
      </c>
      <c r="B459" t="s">
        <v>957</v>
      </c>
      <c r="C459" s="235">
        <v>31346</v>
      </c>
      <c r="D459" s="235">
        <v>0</v>
      </c>
      <c r="E459" s="235"/>
      <c r="F459" s="235"/>
      <c r="G459" s="235" t="s">
        <v>490</v>
      </c>
      <c r="H459" s="235" t="s">
        <v>491</v>
      </c>
    </row>
  </sheetData>
  <autoFilter ref="A1:H459">
    <sortState ref="A2:H459">
      <sortCondition descending="1" ref="F1:F459"/>
    </sortState>
  </autoFilter>
  <sortState ref="A2:H459">
    <sortCondition ref="A2:A459"/>
    <sortCondition ref="B2:B459"/>
  </sortState>
  <conditionalFormatting sqref="D2:D459">
    <cfRule type="cellIs" dxfId="34" priority="1" operator="between">
      <formula>2</formula>
      <formula>98</formula>
    </cfRule>
    <cfRule type="cellIs" dxfId="33" priority="2" operator="between">
      <formula>2</formula>
      <formula>98</formula>
    </cfRule>
    <cfRule type="cellIs" dxfId="32" priority="3" operator="lessThan">
      <formula>2</formula>
    </cfRule>
    <cfRule type="cellIs" dxfId="31"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pane ySplit="1" topLeftCell="A2" activePane="bottomLeft" state="frozen"/>
      <selection pane="bottomLeft" activeCell="F29" sqref="F29"/>
    </sheetView>
  </sheetViews>
  <sheetFormatPr defaultRowHeight="15" x14ac:dyDescent="0.25"/>
  <cols>
    <col min="1" max="1" width="34" bestFit="1" customWidth="1"/>
    <col min="3" max="3" width="13.42578125" customWidth="1"/>
    <col min="5" max="5" width="9.85546875" customWidth="1"/>
    <col min="6" max="6" width="56.42578125" bestFit="1" customWidth="1"/>
  </cols>
  <sheetData>
    <row r="1" spans="1:6" ht="30.75" thickBot="1" x14ac:dyDescent="0.3">
      <c r="A1" s="250" t="s">
        <v>0</v>
      </c>
      <c r="B1" s="251" t="s">
        <v>440</v>
      </c>
      <c r="C1" s="252" t="s">
        <v>471</v>
      </c>
      <c r="D1" s="251" t="s">
        <v>480</v>
      </c>
      <c r="E1" s="251" t="s">
        <v>481</v>
      </c>
      <c r="F1" s="251" t="s">
        <v>482</v>
      </c>
    </row>
    <row r="2" spans="1:6" x14ac:dyDescent="0.25">
      <c r="A2" t="s">
        <v>14</v>
      </c>
      <c r="B2" t="s">
        <v>443</v>
      </c>
      <c r="C2" s="256">
        <v>15.7243253880527</v>
      </c>
      <c r="D2" t="s">
        <v>472</v>
      </c>
      <c r="E2" t="s">
        <v>473</v>
      </c>
      <c r="F2" t="s">
        <v>474</v>
      </c>
    </row>
    <row r="3" spans="1:6" x14ac:dyDescent="0.25">
      <c r="A3" t="s">
        <v>15</v>
      </c>
      <c r="B3" t="s">
        <v>444</v>
      </c>
      <c r="C3" s="256">
        <v>0.641837423986797</v>
      </c>
      <c r="D3" t="s">
        <v>472</v>
      </c>
      <c r="E3" t="s">
        <v>473</v>
      </c>
      <c r="F3" t="s">
        <v>474</v>
      </c>
    </row>
    <row r="4" spans="1:6" x14ac:dyDescent="0.25">
      <c r="A4" t="s">
        <v>1</v>
      </c>
      <c r="B4" t="s">
        <v>445</v>
      </c>
      <c r="C4" s="256">
        <v>3.0880312479207799</v>
      </c>
      <c r="D4" t="s">
        <v>472</v>
      </c>
      <c r="E4" t="s">
        <v>473</v>
      </c>
      <c r="F4" t="s">
        <v>474</v>
      </c>
    </row>
    <row r="5" spans="1:6" x14ac:dyDescent="0.25">
      <c r="A5" t="s">
        <v>16</v>
      </c>
      <c r="B5" t="s">
        <v>446</v>
      </c>
      <c r="C5" s="256">
        <v>1.7129433447476301</v>
      </c>
      <c r="D5" t="s">
        <v>472</v>
      </c>
      <c r="E5" t="s">
        <v>473</v>
      </c>
      <c r="F5" t="s">
        <v>474</v>
      </c>
    </row>
    <row r="6" spans="1:6" x14ac:dyDescent="0.25">
      <c r="A6" t="s">
        <v>6</v>
      </c>
      <c r="B6" t="s">
        <v>447</v>
      </c>
      <c r="C6" s="256">
        <v>18.2233735586751</v>
      </c>
      <c r="D6" t="s">
        <v>475</v>
      </c>
      <c r="E6" t="s">
        <v>473</v>
      </c>
      <c r="F6" t="s">
        <v>476</v>
      </c>
    </row>
    <row r="7" spans="1:6" x14ac:dyDescent="0.25">
      <c r="A7" t="s">
        <v>7</v>
      </c>
      <c r="B7" t="s">
        <v>448</v>
      </c>
      <c r="C7" s="256">
        <v>22.8579377882856</v>
      </c>
      <c r="D7" t="s">
        <v>477</v>
      </c>
      <c r="E7" t="s">
        <v>473</v>
      </c>
      <c r="F7" t="s">
        <v>478</v>
      </c>
    </row>
    <row r="8" spans="1:6" x14ac:dyDescent="0.25">
      <c r="A8" t="s">
        <v>8</v>
      </c>
      <c r="B8" t="s">
        <v>449</v>
      </c>
      <c r="C8" s="256">
        <v>12.169209117624</v>
      </c>
      <c r="D8" t="s">
        <v>472</v>
      </c>
      <c r="E8" t="s">
        <v>473</v>
      </c>
      <c r="F8" t="s">
        <v>474</v>
      </c>
    </row>
    <row r="9" spans="1:6" x14ac:dyDescent="0.25">
      <c r="A9" t="s">
        <v>9</v>
      </c>
      <c r="B9" t="s">
        <v>450</v>
      </c>
      <c r="C9" s="256">
        <v>0.68030021484907599</v>
      </c>
      <c r="D9" t="s">
        <v>472</v>
      </c>
      <c r="E9" t="s">
        <v>473</v>
      </c>
      <c r="F9" t="s">
        <v>474</v>
      </c>
    </row>
    <row r="10" spans="1:6" x14ac:dyDescent="0.25">
      <c r="A10" t="s">
        <v>10</v>
      </c>
      <c r="B10" t="s">
        <v>479</v>
      </c>
      <c r="C10" s="235">
        <v>0</v>
      </c>
    </row>
    <row r="11" spans="1:6" x14ac:dyDescent="0.25">
      <c r="A11" t="s">
        <v>2</v>
      </c>
      <c r="B11" t="s">
        <v>451</v>
      </c>
      <c r="C11" s="256">
        <v>40.322853224456402</v>
      </c>
      <c r="D11" t="s">
        <v>477</v>
      </c>
      <c r="E11" t="s">
        <v>473</v>
      </c>
      <c r="F11" t="s">
        <v>478</v>
      </c>
    </row>
    <row r="12" spans="1:6" x14ac:dyDescent="0.25">
      <c r="A12" t="s">
        <v>17</v>
      </c>
      <c r="B12" t="s">
        <v>452</v>
      </c>
      <c r="C12" s="256">
        <v>21.617604342002501</v>
      </c>
      <c r="D12" t="s">
        <v>477</v>
      </c>
      <c r="E12" t="s">
        <v>473</v>
      </c>
      <c r="F12" t="s">
        <v>478</v>
      </c>
    </row>
    <row r="13" spans="1:6" x14ac:dyDescent="0.25">
      <c r="A13" t="s">
        <v>11</v>
      </c>
      <c r="B13" t="s">
        <v>453</v>
      </c>
      <c r="C13" s="256">
        <v>7.1485659699395203</v>
      </c>
      <c r="D13" t="s">
        <v>472</v>
      </c>
      <c r="E13" t="s">
        <v>473</v>
      </c>
      <c r="F13" t="s">
        <v>474</v>
      </c>
    </row>
    <row r="14" spans="1:6" x14ac:dyDescent="0.25">
      <c r="A14" t="s">
        <v>12</v>
      </c>
      <c r="B14" t="s">
        <v>454</v>
      </c>
      <c r="C14" s="256">
        <v>19.8763554228019</v>
      </c>
      <c r="D14" t="s">
        <v>475</v>
      </c>
      <c r="E14" t="s">
        <v>473</v>
      </c>
      <c r="F14" t="s">
        <v>476</v>
      </c>
    </row>
    <row r="15" spans="1:6" x14ac:dyDescent="0.25">
      <c r="A15" t="s">
        <v>3</v>
      </c>
      <c r="B15" t="s">
        <v>455</v>
      </c>
      <c r="C15" s="256">
        <v>1.8063314253732199</v>
      </c>
      <c r="D15" t="s">
        <v>472</v>
      </c>
      <c r="E15" t="s">
        <v>473</v>
      </c>
      <c r="F15" t="s">
        <v>474</v>
      </c>
    </row>
    <row r="16" spans="1:6" x14ac:dyDescent="0.25">
      <c r="A16" t="s">
        <v>18</v>
      </c>
      <c r="B16" t="s">
        <v>456</v>
      </c>
      <c r="C16" s="256">
        <v>58.443025599919203</v>
      </c>
      <c r="D16" t="s">
        <v>477</v>
      </c>
      <c r="E16" t="s">
        <v>473</v>
      </c>
      <c r="F16" t="s">
        <v>478</v>
      </c>
    </row>
    <row r="17" spans="1:6" x14ac:dyDescent="0.25">
      <c r="A17" t="s">
        <v>19</v>
      </c>
      <c r="B17" t="s">
        <v>457</v>
      </c>
      <c r="C17" s="256">
        <v>5.7160311600654001</v>
      </c>
      <c r="D17" t="s">
        <v>472</v>
      </c>
      <c r="E17" t="s">
        <v>473</v>
      </c>
      <c r="F17" t="s">
        <v>474</v>
      </c>
    </row>
    <row r="18" spans="1:6" x14ac:dyDescent="0.25">
      <c r="A18" t="s">
        <v>4</v>
      </c>
      <c r="B18" t="s">
        <v>458</v>
      </c>
      <c r="C18" s="256">
        <v>1.9268357014766899</v>
      </c>
      <c r="D18" t="s">
        <v>472</v>
      </c>
      <c r="E18" t="s">
        <v>473</v>
      </c>
      <c r="F18" t="s">
        <v>474</v>
      </c>
    </row>
    <row r="19" spans="1:6" x14ac:dyDescent="0.25">
      <c r="A19" t="s">
        <v>20</v>
      </c>
      <c r="B19" t="s">
        <v>459</v>
      </c>
      <c r="C19" s="235">
        <v>0</v>
      </c>
    </row>
    <row r="20" spans="1:6" x14ac:dyDescent="0.25">
      <c r="A20" t="s">
        <v>21</v>
      </c>
      <c r="B20" t="s">
        <v>460</v>
      </c>
      <c r="C20" s="256">
        <v>14.114514725252</v>
      </c>
      <c r="D20" t="s">
        <v>472</v>
      </c>
      <c r="E20" t="s">
        <v>473</v>
      </c>
      <c r="F20" t="s">
        <v>474</v>
      </c>
    </row>
    <row r="21" spans="1:6" x14ac:dyDescent="0.25">
      <c r="A21" t="s">
        <v>22</v>
      </c>
      <c r="B21" t="s">
        <v>461</v>
      </c>
      <c r="C21" s="256">
        <v>13.4781436522627</v>
      </c>
      <c r="D21" t="s">
        <v>472</v>
      </c>
      <c r="E21" t="s">
        <v>473</v>
      </c>
      <c r="F21" t="s">
        <v>474</v>
      </c>
    </row>
    <row r="22" spans="1:6" x14ac:dyDescent="0.25">
      <c r="A22" t="s">
        <v>13</v>
      </c>
      <c r="B22" t="s">
        <v>462</v>
      </c>
      <c r="C22" s="257">
        <v>100</v>
      </c>
      <c r="D22" t="s">
        <v>477</v>
      </c>
      <c r="E22" t="s">
        <v>473</v>
      </c>
      <c r="F22" t="s">
        <v>478</v>
      </c>
    </row>
    <row r="23" spans="1:6" x14ac:dyDescent="0.25">
      <c r="A23" t="s">
        <v>5</v>
      </c>
      <c r="B23" t="s">
        <v>463</v>
      </c>
      <c r="C23" s="256">
        <v>3.7634304821365698</v>
      </c>
      <c r="D23" t="s">
        <v>472</v>
      </c>
      <c r="E23" t="s">
        <v>473</v>
      </c>
      <c r="F23" t="s">
        <v>474</v>
      </c>
    </row>
    <row r="24" spans="1:6" x14ac:dyDescent="0.25">
      <c r="A24" s="253" t="s">
        <v>23</v>
      </c>
      <c r="B24" s="254" t="s">
        <v>464</v>
      </c>
      <c r="C24" s="255">
        <v>0</v>
      </c>
      <c r="D24" s="253"/>
      <c r="E24" s="253"/>
      <c r="F24" s="253"/>
    </row>
    <row r="27" spans="1:6" x14ac:dyDescent="0.25">
      <c r="A27" s="2" t="s">
        <v>483</v>
      </c>
    </row>
  </sheetData>
  <autoFilter ref="A1:F24"/>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pane ySplit="1" topLeftCell="A2" activePane="bottomLeft" state="frozen"/>
      <selection pane="bottomLeft" activeCell="M15" sqref="M15"/>
    </sheetView>
  </sheetViews>
  <sheetFormatPr defaultRowHeight="15" x14ac:dyDescent="0.25"/>
  <cols>
    <col min="1" max="1" width="34" bestFit="1" customWidth="1"/>
    <col min="2" max="2" width="9.140625" style="235"/>
    <col min="3" max="3" width="16.85546875" style="235" customWidth="1"/>
    <col min="4" max="4" width="12.7109375" style="235" customWidth="1"/>
    <col min="5" max="5" width="17.42578125" style="235" customWidth="1"/>
    <col min="6" max="6" width="17.7109375" style="237" customWidth="1"/>
    <col min="7" max="7" width="9.140625" style="236"/>
    <col min="8" max="8" width="15.140625" style="238" customWidth="1"/>
    <col min="9" max="9" width="14.28515625" style="238" customWidth="1"/>
    <col min="10" max="10" width="19.140625" style="235" customWidth="1"/>
    <col min="11" max="11" width="17.7109375" style="235" customWidth="1"/>
  </cols>
  <sheetData>
    <row r="1" spans="1:11" ht="45.75" thickBot="1" x14ac:dyDescent="0.3">
      <c r="A1" s="234" t="s">
        <v>0</v>
      </c>
      <c r="B1" s="357" t="s">
        <v>440</v>
      </c>
      <c r="C1" s="240" t="s">
        <v>441</v>
      </c>
      <c r="D1" s="240" t="s">
        <v>442</v>
      </c>
      <c r="E1" s="240" t="s">
        <v>467</v>
      </c>
      <c r="F1" s="241" t="s">
        <v>468</v>
      </c>
      <c r="G1" s="235"/>
      <c r="H1" s="239" t="s">
        <v>465</v>
      </c>
      <c r="I1" s="239" t="s">
        <v>466</v>
      </c>
      <c r="J1" s="239" t="s">
        <v>469</v>
      </c>
      <c r="K1" s="239" t="s">
        <v>470</v>
      </c>
    </row>
    <row r="2" spans="1:11" x14ac:dyDescent="0.25">
      <c r="A2" s="4" t="s">
        <v>14</v>
      </c>
      <c r="B2" s="235" t="s">
        <v>443</v>
      </c>
      <c r="C2" s="242">
        <v>211</v>
      </c>
      <c r="D2" s="243">
        <v>33.369999999999997</v>
      </c>
      <c r="E2" s="242">
        <v>0</v>
      </c>
      <c r="F2" s="244">
        <v>0</v>
      </c>
      <c r="G2" s="4"/>
      <c r="H2" s="247">
        <v>406816</v>
      </c>
      <c r="I2" s="247">
        <v>35457.577319999997</v>
      </c>
      <c r="J2" s="248">
        <v>0</v>
      </c>
      <c r="K2" s="249">
        <v>0</v>
      </c>
    </row>
    <row r="3" spans="1:11" x14ac:dyDescent="0.25">
      <c r="A3" s="4" t="s">
        <v>15</v>
      </c>
      <c r="B3" s="235" t="s">
        <v>444</v>
      </c>
      <c r="C3" s="242">
        <v>258</v>
      </c>
      <c r="D3" s="243">
        <v>67.099999999999994</v>
      </c>
      <c r="E3" s="242">
        <v>0</v>
      </c>
      <c r="F3" s="244">
        <v>0</v>
      </c>
      <c r="G3" s="4"/>
      <c r="H3" s="247">
        <v>1972842.4</v>
      </c>
      <c r="I3" s="247">
        <v>1981970</v>
      </c>
      <c r="J3" s="248">
        <v>0</v>
      </c>
      <c r="K3" s="249">
        <v>0</v>
      </c>
    </row>
    <row r="4" spans="1:11" x14ac:dyDescent="0.25">
      <c r="A4" s="4" t="s">
        <v>1</v>
      </c>
      <c r="B4" s="235" t="s">
        <v>445</v>
      </c>
      <c r="C4" s="245">
        <v>19155</v>
      </c>
      <c r="D4" s="243">
        <v>1036.51</v>
      </c>
      <c r="E4" s="242">
        <v>11</v>
      </c>
      <c r="F4" s="244">
        <v>0.01</v>
      </c>
      <c r="G4" s="4"/>
      <c r="H4" s="247">
        <v>1293034.7</v>
      </c>
      <c r="I4" s="247">
        <v>11959.01476</v>
      </c>
      <c r="J4" s="248">
        <v>111</v>
      </c>
      <c r="K4" s="249">
        <v>0.01</v>
      </c>
    </row>
    <row r="5" spans="1:11" x14ac:dyDescent="0.25">
      <c r="A5" s="4" t="s">
        <v>16</v>
      </c>
      <c r="B5" s="235" t="s">
        <v>446</v>
      </c>
      <c r="C5" s="245">
        <v>3780</v>
      </c>
      <c r="D5" s="243">
        <v>73.83</v>
      </c>
      <c r="E5" s="242">
        <v>9</v>
      </c>
      <c r="F5" s="244">
        <v>0.12</v>
      </c>
      <c r="G5" s="4"/>
      <c r="H5" s="247">
        <v>4795468.0999999996</v>
      </c>
      <c r="I5" s="247">
        <v>206.943116</v>
      </c>
      <c r="J5" s="248">
        <v>7</v>
      </c>
      <c r="K5" s="249">
        <v>0.03</v>
      </c>
    </row>
    <row r="6" spans="1:11" x14ac:dyDescent="0.25">
      <c r="A6" s="4" t="s">
        <v>6</v>
      </c>
      <c r="B6" s="235" t="s">
        <v>447</v>
      </c>
      <c r="C6" s="242">
        <v>561</v>
      </c>
      <c r="D6" s="243">
        <v>126.11</v>
      </c>
      <c r="E6" s="242">
        <v>0</v>
      </c>
      <c r="F6" s="244">
        <v>0</v>
      </c>
      <c r="G6" s="4"/>
      <c r="H6" s="247">
        <v>202535.1</v>
      </c>
      <c r="I6" s="247">
        <v>18.36469</v>
      </c>
      <c r="J6" s="248">
        <v>0</v>
      </c>
      <c r="K6" s="249">
        <v>0</v>
      </c>
    </row>
    <row r="7" spans="1:11" x14ac:dyDescent="0.25">
      <c r="A7" s="4" t="s">
        <v>7</v>
      </c>
      <c r="B7" s="235" t="s">
        <v>448</v>
      </c>
      <c r="C7" s="245">
        <v>1033</v>
      </c>
      <c r="D7" s="243">
        <v>230.89</v>
      </c>
      <c r="E7" s="242">
        <v>84</v>
      </c>
      <c r="F7" s="244">
        <v>0.36</v>
      </c>
      <c r="G7" s="4"/>
      <c r="H7" s="247">
        <v>3459130.4</v>
      </c>
      <c r="I7" s="247">
        <v>410221</v>
      </c>
      <c r="J7" s="247">
        <v>408247</v>
      </c>
      <c r="K7" s="249">
        <v>1</v>
      </c>
    </row>
    <row r="8" spans="1:11" x14ac:dyDescent="0.25">
      <c r="A8" s="4" t="s">
        <v>8</v>
      </c>
      <c r="B8" s="235" t="s">
        <v>449</v>
      </c>
      <c r="C8" s="242">
        <v>282</v>
      </c>
      <c r="D8" s="243">
        <v>33.590000000000003</v>
      </c>
      <c r="E8" s="242">
        <v>0</v>
      </c>
      <c r="F8" s="244">
        <v>0</v>
      </c>
      <c r="G8" s="4"/>
      <c r="H8" s="247">
        <v>2004587.3</v>
      </c>
      <c r="I8" s="247">
        <v>5388.3962570000003</v>
      </c>
      <c r="J8" s="248">
        <v>0</v>
      </c>
      <c r="K8" s="249">
        <v>0</v>
      </c>
    </row>
    <row r="9" spans="1:11" x14ac:dyDescent="0.25">
      <c r="A9" s="4" t="s">
        <v>9</v>
      </c>
      <c r="B9" s="235" t="s">
        <v>450</v>
      </c>
      <c r="C9" s="242">
        <v>817</v>
      </c>
      <c r="D9" s="243">
        <v>0.4</v>
      </c>
      <c r="E9" s="242">
        <v>0</v>
      </c>
      <c r="F9" s="244">
        <v>0</v>
      </c>
      <c r="G9" s="4"/>
      <c r="H9" s="247">
        <v>3011917</v>
      </c>
      <c r="I9" s="247">
        <v>475.05099200000001</v>
      </c>
      <c r="J9" s="248">
        <v>0</v>
      </c>
      <c r="K9" s="249">
        <v>0</v>
      </c>
    </row>
    <row r="10" spans="1:11" x14ac:dyDescent="0.25">
      <c r="A10" s="4" t="s">
        <v>10</v>
      </c>
      <c r="C10" s="245">
        <v>23</v>
      </c>
      <c r="D10" s="246">
        <v>0</v>
      </c>
      <c r="E10" s="245"/>
      <c r="F10" s="244">
        <v>0</v>
      </c>
      <c r="G10" s="4"/>
      <c r="H10" s="247">
        <v>310564.22469784098</v>
      </c>
      <c r="I10" s="247">
        <v>0</v>
      </c>
      <c r="J10" s="248">
        <v>0</v>
      </c>
      <c r="K10" s="249">
        <v>0</v>
      </c>
    </row>
    <row r="11" spans="1:11" x14ac:dyDescent="0.25">
      <c r="A11" s="4" t="s">
        <v>2</v>
      </c>
      <c r="B11" s="235" t="s">
        <v>451</v>
      </c>
      <c r="C11" s="245">
        <v>19141</v>
      </c>
      <c r="D11" s="245">
        <v>10414</v>
      </c>
      <c r="E11" s="242">
        <v>194</v>
      </c>
      <c r="F11" s="244">
        <v>0.02</v>
      </c>
      <c r="G11" s="4"/>
      <c r="H11" s="247">
        <v>1371803.2</v>
      </c>
      <c r="I11" s="247">
        <v>1321626</v>
      </c>
      <c r="J11" s="247">
        <v>15558</v>
      </c>
      <c r="K11" s="249">
        <v>0.01</v>
      </c>
    </row>
    <row r="12" spans="1:11" x14ac:dyDescent="0.25">
      <c r="A12" s="4" t="s">
        <v>17</v>
      </c>
      <c r="B12" s="235" t="s">
        <v>452</v>
      </c>
      <c r="C12" s="242">
        <v>268</v>
      </c>
      <c r="D12" s="243">
        <v>53.43</v>
      </c>
      <c r="E12" s="242">
        <v>0</v>
      </c>
      <c r="F12" s="244">
        <v>0</v>
      </c>
      <c r="G12" s="4"/>
      <c r="H12" s="247">
        <v>318243.7</v>
      </c>
      <c r="I12" s="247">
        <v>36.900176000000002</v>
      </c>
      <c r="J12" s="248">
        <v>0</v>
      </c>
      <c r="K12" s="249">
        <v>0</v>
      </c>
    </row>
    <row r="13" spans="1:11" x14ac:dyDescent="0.25">
      <c r="A13" s="4" t="s">
        <v>11</v>
      </c>
      <c r="B13" s="235" t="s">
        <v>453</v>
      </c>
      <c r="C13" s="242">
        <v>501</v>
      </c>
      <c r="D13" s="243">
        <v>38.44</v>
      </c>
      <c r="E13" s="242">
        <v>4</v>
      </c>
      <c r="F13" s="244">
        <v>0.1</v>
      </c>
      <c r="G13" s="4"/>
      <c r="H13" s="247">
        <v>773667.9</v>
      </c>
      <c r="I13" s="247">
        <v>257173</v>
      </c>
      <c r="J13" s="248">
        <v>3</v>
      </c>
      <c r="K13" s="249">
        <v>0</v>
      </c>
    </row>
    <row r="14" spans="1:11" x14ac:dyDescent="0.25">
      <c r="A14" s="4" t="s">
        <v>12</v>
      </c>
      <c r="B14" s="235" t="s">
        <v>454</v>
      </c>
      <c r="C14" s="242">
        <v>501</v>
      </c>
      <c r="D14" s="243">
        <v>140.31</v>
      </c>
      <c r="E14" s="242">
        <v>12</v>
      </c>
      <c r="F14" s="244">
        <v>0.09</v>
      </c>
      <c r="G14" s="4"/>
      <c r="H14" s="247">
        <v>608152.5</v>
      </c>
      <c r="I14" s="247">
        <v>504705</v>
      </c>
      <c r="J14" s="248">
        <v>115</v>
      </c>
      <c r="K14" s="249">
        <v>0</v>
      </c>
    </row>
    <row r="15" spans="1:11" x14ac:dyDescent="0.25">
      <c r="A15" s="4" t="s">
        <v>3</v>
      </c>
      <c r="B15" s="235" t="s">
        <v>455</v>
      </c>
      <c r="C15" s="245">
        <v>467406</v>
      </c>
      <c r="D15" s="243">
        <v>14330.34</v>
      </c>
      <c r="E15" s="245">
        <v>13748</v>
      </c>
      <c r="F15" s="244">
        <v>0.96</v>
      </c>
      <c r="G15" s="4"/>
      <c r="H15" s="247">
        <v>2407381.7999999998</v>
      </c>
      <c r="I15" s="247">
        <v>4586</v>
      </c>
      <c r="J15" s="247">
        <v>4225</v>
      </c>
      <c r="K15" s="249">
        <v>0.92</v>
      </c>
    </row>
    <row r="16" spans="1:11" x14ac:dyDescent="0.25">
      <c r="A16" s="4" t="s">
        <v>18</v>
      </c>
      <c r="B16" s="235" t="s">
        <v>456</v>
      </c>
      <c r="C16" s="242">
        <v>46</v>
      </c>
      <c r="D16" s="243">
        <v>37.04</v>
      </c>
      <c r="E16" s="242">
        <v>37</v>
      </c>
      <c r="F16" s="244">
        <v>1</v>
      </c>
      <c r="G16" s="4"/>
      <c r="H16" s="247">
        <v>839479</v>
      </c>
      <c r="I16" s="247">
        <v>839569.39309999999</v>
      </c>
      <c r="J16" s="248">
        <v>4</v>
      </c>
      <c r="K16" s="249">
        <v>0</v>
      </c>
    </row>
    <row r="17" spans="1:11" x14ac:dyDescent="0.25">
      <c r="A17" s="4" t="s">
        <v>19</v>
      </c>
      <c r="B17" s="235" t="s">
        <v>457</v>
      </c>
      <c r="C17" s="245">
        <v>2894</v>
      </c>
      <c r="D17" s="243">
        <v>212.69</v>
      </c>
      <c r="E17" s="242">
        <v>0</v>
      </c>
      <c r="F17" s="244">
        <v>0</v>
      </c>
      <c r="G17" s="4"/>
      <c r="H17" s="247">
        <v>132305.60000000001</v>
      </c>
      <c r="I17" s="247">
        <v>114.846968</v>
      </c>
      <c r="J17" s="248">
        <v>0</v>
      </c>
      <c r="K17" s="249">
        <v>0</v>
      </c>
    </row>
    <row r="18" spans="1:11" x14ac:dyDescent="0.25">
      <c r="A18" s="4" t="s">
        <v>4</v>
      </c>
      <c r="B18" s="235" t="s">
        <v>458</v>
      </c>
      <c r="C18" s="245">
        <v>29192</v>
      </c>
      <c r="D18" s="243">
        <v>645.21</v>
      </c>
      <c r="E18" s="242">
        <v>309</v>
      </c>
      <c r="F18" s="244">
        <v>0.48</v>
      </c>
      <c r="G18" s="4"/>
      <c r="H18" s="247">
        <v>1609756.5</v>
      </c>
      <c r="I18" s="247">
        <v>1900.401603</v>
      </c>
      <c r="J18" s="248">
        <v>519</v>
      </c>
      <c r="K18" s="249">
        <v>0.27</v>
      </c>
    </row>
    <row r="19" spans="1:11" x14ac:dyDescent="0.25">
      <c r="A19" s="4" t="s">
        <v>20</v>
      </c>
      <c r="B19" s="235" t="s">
        <v>459</v>
      </c>
      <c r="C19" s="242">
        <v>15</v>
      </c>
      <c r="D19" s="243">
        <v>1</v>
      </c>
      <c r="E19" s="242">
        <v>0</v>
      </c>
      <c r="F19" s="244">
        <v>0</v>
      </c>
      <c r="G19" s="4"/>
      <c r="H19" s="247">
        <v>321242.5</v>
      </c>
      <c r="I19" s="247">
        <v>9.5106339999999996</v>
      </c>
      <c r="J19" s="248">
        <v>0</v>
      </c>
      <c r="K19" s="249">
        <v>0</v>
      </c>
    </row>
    <row r="20" spans="1:11" x14ac:dyDescent="0.25">
      <c r="A20" s="4" t="s">
        <v>21</v>
      </c>
      <c r="B20" s="235" t="s">
        <v>460</v>
      </c>
      <c r="C20" s="242">
        <v>767</v>
      </c>
      <c r="D20" s="243">
        <v>121.97</v>
      </c>
      <c r="E20" s="242">
        <v>42</v>
      </c>
      <c r="F20" s="244">
        <v>0.34</v>
      </c>
      <c r="G20" s="4"/>
      <c r="H20" s="247">
        <v>668054.6</v>
      </c>
      <c r="I20" s="247">
        <v>10055.159879999999</v>
      </c>
      <c r="J20" s="248">
        <v>8</v>
      </c>
      <c r="K20" s="249">
        <v>0</v>
      </c>
    </row>
    <row r="21" spans="1:11" x14ac:dyDescent="0.25">
      <c r="A21" s="4" t="s">
        <v>22</v>
      </c>
      <c r="B21" s="235" t="s">
        <v>461</v>
      </c>
      <c r="C21" s="242">
        <v>42</v>
      </c>
      <c r="D21" s="243">
        <v>0.82</v>
      </c>
      <c r="E21" s="242">
        <v>0</v>
      </c>
      <c r="F21" s="244">
        <v>0</v>
      </c>
      <c r="G21" s="4"/>
      <c r="H21" s="247">
        <v>731900</v>
      </c>
      <c r="I21" s="247">
        <v>62.087747999999998</v>
      </c>
      <c r="J21" s="248">
        <v>0</v>
      </c>
      <c r="K21" s="249">
        <v>0</v>
      </c>
    </row>
    <row r="22" spans="1:11" x14ac:dyDescent="0.25">
      <c r="A22" s="4" t="s">
        <v>13</v>
      </c>
      <c r="B22" s="235" t="s">
        <v>462</v>
      </c>
      <c r="C22" s="242">
        <v>363</v>
      </c>
      <c r="D22" s="242">
        <v>363</v>
      </c>
      <c r="E22" s="242">
        <v>1</v>
      </c>
      <c r="F22" s="244">
        <v>0</v>
      </c>
      <c r="G22" s="4"/>
      <c r="H22" s="247">
        <v>1964384.5</v>
      </c>
      <c r="I22" s="247">
        <v>1278903</v>
      </c>
      <c r="J22" s="247">
        <v>2305</v>
      </c>
      <c r="K22" s="249">
        <v>0</v>
      </c>
    </row>
    <row r="23" spans="1:11" x14ac:dyDescent="0.25">
      <c r="A23" s="4" t="s">
        <v>5</v>
      </c>
      <c r="B23" s="235" t="s">
        <v>463</v>
      </c>
      <c r="C23" s="245">
        <v>12575</v>
      </c>
      <c r="D23" s="243">
        <v>528.22</v>
      </c>
      <c r="E23" s="242">
        <v>30</v>
      </c>
      <c r="F23" s="244">
        <v>0.06</v>
      </c>
      <c r="G23" s="4"/>
      <c r="H23" s="247">
        <v>622073.19999999995</v>
      </c>
      <c r="I23" s="247">
        <v>47.509867999999997</v>
      </c>
      <c r="J23" s="248">
        <v>1</v>
      </c>
      <c r="K23" s="249">
        <v>0.02</v>
      </c>
    </row>
    <row r="24" spans="1:11" x14ac:dyDescent="0.25">
      <c r="A24" s="380" t="s">
        <v>23</v>
      </c>
      <c r="B24" s="255" t="s">
        <v>464</v>
      </c>
      <c r="C24" s="381">
        <v>181</v>
      </c>
      <c r="D24" s="382">
        <v>0.3</v>
      </c>
      <c r="E24" s="381">
        <v>0</v>
      </c>
      <c r="F24" s="383">
        <v>0</v>
      </c>
      <c r="G24" s="380"/>
      <c r="H24" s="384">
        <v>259805</v>
      </c>
      <c r="I24" s="384">
        <v>0</v>
      </c>
      <c r="J24" s="385">
        <v>0</v>
      </c>
      <c r="K24" s="386">
        <v>0</v>
      </c>
    </row>
  </sheetData>
  <autoFilter ref="A1:K1"/>
  <conditionalFormatting sqref="F2:F24 K2:K24">
    <cfRule type="cellIs" dxfId="30" priority="1" operator="lessThan">
      <formula>0.6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election activeCell="B22" sqref="B3:B22"/>
    </sheetView>
  </sheetViews>
  <sheetFormatPr defaultRowHeight="15" x14ac:dyDescent="0.25"/>
  <cols>
    <col min="1" max="1" width="29.5703125" customWidth="1"/>
    <col min="2" max="2" width="14" customWidth="1"/>
    <col min="3" max="3" width="20.85546875" customWidth="1"/>
    <col min="4" max="4" width="19.5703125" customWidth="1"/>
    <col min="5" max="5" width="12.42578125" customWidth="1"/>
    <col min="6" max="6" width="8.28515625" customWidth="1"/>
    <col min="7" max="7" width="85.7109375" style="3" customWidth="1"/>
    <col min="8" max="8" width="15.7109375" customWidth="1"/>
    <col min="9" max="9" width="35.28515625" style="2" customWidth="1"/>
    <col min="10" max="10" width="34.5703125" bestFit="1" customWidth="1"/>
  </cols>
  <sheetData>
    <row r="1" spans="1:13" ht="15.75" thickBot="1" x14ac:dyDescent="0.3">
      <c r="A1" s="144" t="s">
        <v>135</v>
      </c>
      <c r="B1" s="145"/>
      <c r="C1" s="145"/>
      <c r="D1" s="145"/>
      <c r="E1" s="145"/>
      <c r="F1" s="145"/>
      <c r="G1" s="145"/>
      <c r="H1" s="146"/>
      <c r="I1" s="147"/>
    </row>
    <row r="2" spans="1:13" ht="45.75" thickBot="1" x14ac:dyDescent="0.3">
      <c r="A2" s="274" t="s">
        <v>70</v>
      </c>
      <c r="B2" s="275" t="s">
        <v>136</v>
      </c>
      <c r="C2" s="276" t="s">
        <v>72</v>
      </c>
      <c r="D2" s="275" t="s">
        <v>73</v>
      </c>
      <c r="E2" s="277" t="s">
        <v>137</v>
      </c>
      <c r="F2" s="278" t="s">
        <v>75</v>
      </c>
      <c r="G2" s="279" t="s">
        <v>138</v>
      </c>
      <c r="H2" s="279" t="s">
        <v>77</v>
      </c>
      <c r="I2" s="280" t="s">
        <v>33</v>
      </c>
    </row>
    <row r="3" spans="1:13" x14ac:dyDescent="0.25">
      <c r="A3" s="170" t="s">
        <v>1</v>
      </c>
      <c r="B3" s="148">
        <v>18.440000000000001</v>
      </c>
      <c r="C3" s="149" t="s">
        <v>89</v>
      </c>
      <c r="D3" s="150" t="s">
        <v>90</v>
      </c>
      <c r="E3" s="168" t="s">
        <v>91</v>
      </c>
      <c r="F3" s="151"/>
      <c r="G3" s="152"/>
      <c r="H3" s="153"/>
      <c r="I3" s="171"/>
      <c r="J3" s="92"/>
    </row>
    <row r="4" spans="1:13" x14ac:dyDescent="0.25">
      <c r="A4" s="170" t="s">
        <v>7</v>
      </c>
      <c r="B4" s="148">
        <v>74</v>
      </c>
      <c r="C4" s="149" t="s">
        <v>89</v>
      </c>
      <c r="D4" s="150" t="s">
        <v>103</v>
      </c>
      <c r="E4" s="168" t="s">
        <v>91</v>
      </c>
      <c r="F4" s="151"/>
      <c r="G4" s="152"/>
      <c r="H4" s="154"/>
      <c r="I4" s="172"/>
      <c r="J4" s="92"/>
    </row>
    <row r="5" spans="1:13" x14ac:dyDescent="0.25">
      <c r="A5" s="281" t="s">
        <v>9</v>
      </c>
      <c r="B5" s="271">
        <v>50</v>
      </c>
      <c r="C5" s="149" t="s">
        <v>89</v>
      </c>
      <c r="D5" s="272" t="s">
        <v>960</v>
      </c>
      <c r="E5" s="168" t="s">
        <v>91</v>
      </c>
      <c r="F5" s="268"/>
      <c r="G5" s="267"/>
      <c r="H5" s="96"/>
      <c r="I5" s="282" t="s">
        <v>964</v>
      </c>
      <c r="J5" s="269"/>
      <c r="K5" s="269"/>
      <c r="L5" s="269"/>
      <c r="M5" s="270"/>
    </row>
    <row r="6" spans="1:13" ht="26.25" x14ac:dyDescent="0.25">
      <c r="A6" s="173" t="s">
        <v>10</v>
      </c>
      <c r="B6" s="59" t="s">
        <v>132</v>
      </c>
      <c r="C6" s="68" t="s">
        <v>109</v>
      </c>
      <c r="D6" s="156" t="s">
        <v>139</v>
      </c>
      <c r="E6" s="92"/>
      <c r="F6" s="97">
        <v>23</v>
      </c>
      <c r="G6" s="91" t="s">
        <v>140</v>
      </c>
      <c r="H6" s="59">
        <v>6.8999999999999995</v>
      </c>
      <c r="I6" s="174" t="s">
        <v>27</v>
      </c>
      <c r="J6" s="92"/>
    </row>
    <row r="7" spans="1:13" x14ac:dyDescent="0.25">
      <c r="A7" s="170" t="s">
        <v>17</v>
      </c>
      <c r="B7" s="148">
        <v>25.5</v>
      </c>
      <c r="C7" s="149" t="s">
        <v>89</v>
      </c>
      <c r="D7" s="85" t="s">
        <v>106</v>
      </c>
      <c r="E7" s="273" t="s">
        <v>91</v>
      </c>
      <c r="F7" s="157"/>
      <c r="G7" s="152"/>
      <c r="H7" s="158"/>
      <c r="I7" s="175"/>
      <c r="J7" s="92"/>
    </row>
    <row r="8" spans="1:13" x14ac:dyDescent="0.25">
      <c r="A8" s="173" t="s">
        <v>17</v>
      </c>
      <c r="B8" s="159">
        <v>0</v>
      </c>
      <c r="C8" s="68" t="s">
        <v>109</v>
      </c>
      <c r="D8" s="160" t="s">
        <v>141</v>
      </c>
      <c r="E8" s="92"/>
      <c r="F8" s="97" t="s">
        <v>142</v>
      </c>
      <c r="G8" s="91" t="s">
        <v>143</v>
      </c>
      <c r="H8" s="92"/>
      <c r="I8" s="176"/>
      <c r="J8" s="92"/>
    </row>
    <row r="9" spans="1:13" ht="39" x14ac:dyDescent="0.25">
      <c r="A9" s="170" t="s">
        <v>12</v>
      </c>
      <c r="B9" s="148">
        <v>2.3000000000000007</v>
      </c>
      <c r="C9" s="149" t="s">
        <v>89</v>
      </c>
      <c r="D9" s="150" t="s">
        <v>144</v>
      </c>
      <c r="E9" s="168" t="s">
        <v>91</v>
      </c>
      <c r="F9" s="161"/>
      <c r="G9" s="92"/>
      <c r="H9" s="151"/>
      <c r="I9" s="177" t="s">
        <v>145</v>
      </c>
      <c r="J9" s="92"/>
    </row>
    <row r="10" spans="1:13" x14ac:dyDescent="0.25">
      <c r="A10" s="170" t="s">
        <v>12</v>
      </c>
      <c r="B10" s="163">
        <v>0</v>
      </c>
      <c r="C10" s="149" t="s">
        <v>92</v>
      </c>
      <c r="D10" s="150"/>
      <c r="E10" s="168"/>
      <c r="F10" s="161"/>
      <c r="G10" s="178" t="s">
        <v>146</v>
      </c>
      <c r="H10" s="151"/>
      <c r="I10" s="143" t="s">
        <v>147</v>
      </c>
      <c r="J10" s="92"/>
    </row>
    <row r="11" spans="1:13" ht="26.25" x14ac:dyDescent="0.25">
      <c r="A11" s="173" t="s">
        <v>12</v>
      </c>
      <c r="B11" s="159">
        <v>0</v>
      </c>
      <c r="C11" s="68" t="s">
        <v>109</v>
      </c>
      <c r="D11" s="160" t="s">
        <v>110</v>
      </c>
      <c r="E11" s="92"/>
      <c r="F11" s="97" t="s">
        <v>111</v>
      </c>
      <c r="G11" s="77" t="s">
        <v>148</v>
      </c>
      <c r="H11" s="92"/>
      <c r="I11" s="176"/>
      <c r="J11" s="92"/>
    </row>
    <row r="12" spans="1:13" x14ac:dyDescent="0.25">
      <c r="A12" s="179" t="s">
        <v>3</v>
      </c>
      <c r="B12" s="148">
        <v>2550</v>
      </c>
      <c r="C12" s="149" t="s">
        <v>89</v>
      </c>
      <c r="D12" s="164" t="s">
        <v>149</v>
      </c>
      <c r="E12" s="168" t="s">
        <v>91</v>
      </c>
      <c r="F12" s="161"/>
      <c r="G12" s="165"/>
      <c r="H12" s="155"/>
      <c r="I12" s="180"/>
      <c r="J12" s="92"/>
    </row>
    <row r="13" spans="1:13" ht="39" x14ac:dyDescent="0.25">
      <c r="A13" s="181" t="s">
        <v>19</v>
      </c>
      <c r="B13" s="186" t="s">
        <v>45</v>
      </c>
      <c r="C13" s="149" t="s">
        <v>92</v>
      </c>
      <c r="D13" s="92"/>
      <c r="E13" s="92"/>
      <c r="F13" s="166"/>
      <c r="G13" s="82" t="s">
        <v>150</v>
      </c>
      <c r="H13" s="92"/>
      <c r="I13" s="182" t="s">
        <v>151</v>
      </c>
      <c r="J13" s="92"/>
    </row>
    <row r="14" spans="1:13" x14ac:dyDescent="0.25">
      <c r="A14" s="173" t="s">
        <v>19</v>
      </c>
      <c r="B14" s="167">
        <v>279.28069811000006</v>
      </c>
      <c r="C14" s="68" t="s">
        <v>109</v>
      </c>
      <c r="D14" s="160" t="s">
        <v>119</v>
      </c>
      <c r="E14" s="92"/>
      <c r="F14" s="97">
        <v>36</v>
      </c>
      <c r="G14" s="91" t="s">
        <v>152</v>
      </c>
      <c r="H14" s="92"/>
      <c r="I14" s="176"/>
      <c r="J14" s="92"/>
    </row>
    <row r="15" spans="1:13" ht="26.25" x14ac:dyDescent="0.25">
      <c r="A15" s="183" t="s">
        <v>4</v>
      </c>
      <c r="B15" s="186" t="s">
        <v>45</v>
      </c>
      <c r="C15" s="149" t="s">
        <v>92</v>
      </c>
      <c r="D15" s="92"/>
      <c r="E15" s="92"/>
      <c r="F15" s="166"/>
      <c r="G15" s="82" t="s">
        <v>153</v>
      </c>
      <c r="H15" s="92"/>
      <c r="I15" s="182" t="s">
        <v>151</v>
      </c>
      <c r="J15" s="92"/>
    </row>
    <row r="16" spans="1:13" x14ac:dyDescent="0.25">
      <c r="A16" s="183" t="s">
        <v>4</v>
      </c>
      <c r="B16" s="163">
        <v>0</v>
      </c>
      <c r="C16" s="149" t="s">
        <v>92</v>
      </c>
      <c r="D16" s="92"/>
      <c r="E16" s="92"/>
      <c r="F16" s="166"/>
      <c r="G16" s="178" t="s">
        <v>154</v>
      </c>
      <c r="H16" s="92"/>
      <c r="I16" s="143" t="s">
        <v>155</v>
      </c>
      <c r="J16" s="92"/>
    </row>
    <row r="17" spans="1:10" x14ac:dyDescent="0.25">
      <c r="A17" s="170" t="s">
        <v>4</v>
      </c>
      <c r="B17" s="148">
        <v>1000</v>
      </c>
      <c r="C17" s="149" t="s">
        <v>89</v>
      </c>
      <c r="D17" s="150" t="s">
        <v>156</v>
      </c>
      <c r="E17" s="168" t="s">
        <v>91</v>
      </c>
      <c r="F17" s="161"/>
      <c r="G17" s="152"/>
      <c r="H17" s="155"/>
      <c r="I17" s="172"/>
      <c r="J17" s="92"/>
    </row>
    <row r="18" spans="1:10" x14ac:dyDescent="0.25">
      <c r="A18" s="170" t="s">
        <v>4</v>
      </c>
      <c r="B18" s="148">
        <v>3000</v>
      </c>
      <c r="C18" s="149" t="s">
        <v>89</v>
      </c>
      <c r="D18" s="283" t="s">
        <v>962</v>
      </c>
      <c r="E18" s="168" t="s">
        <v>961</v>
      </c>
      <c r="F18" s="161"/>
      <c r="G18" s="152"/>
      <c r="H18" s="155"/>
      <c r="I18" s="172"/>
      <c r="J18" s="92"/>
    </row>
    <row r="19" spans="1:10" ht="26.25" x14ac:dyDescent="0.25">
      <c r="A19" s="173" t="s">
        <v>4</v>
      </c>
      <c r="B19" s="167">
        <v>0</v>
      </c>
      <c r="C19" s="68" t="s">
        <v>109</v>
      </c>
      <c r="D19" s="160" t="s">
        <v>121</v>
      </c>
      <c r="E19" s="92"/>
      <c r="F19" s="97" t="s">
        <v>157</v>
      </c>
      <c r="G19" s="91" t="s">
        <v>158</v>
      </c>
      <c r="H19" s="92"/>
      <c r="I19" s="392" t="s">
        <v>1069</v>
      </c>
      <c r="J19" s="92"/>
    </row>
    <row r="20" spans="1:10" ht="26.25" x14ac:dyDescent="0.25">
      <c r="A20" s="181" t="s">
        <v>21</v>
      </c>
      <c r="B20" s="186" t="s">
        <v>45</v>
      </c>
      <c r="C20" s="149" t="s">
        <v>92</v>
      </c>
      <c r="D20" s="92"/>
      <c r="E20" s="92"/>
      <c r="F20" s="166"/>
      <c r="G20" s="162" t="s">
        <v>159</v>
      </c>
      <c r="H20" s="92"/>
      <c r="I20" s="182" t="s">
        <v>151</v>
      </c>
      <c r="J20" s="92"/>
    </row>
    <row r="21" spans="1:10" x14ac:dyDescent="0.25">
      <c r="A21" s="184" t="s">
        <v>5</v>
      </c>
      <c r="B21" s="49">
        <v>150</v>
      </c>
      <c r="C21" s="149" t="s">
        <v>89</v>
      </c>
      <c r="D21" s="150" t="s">
        <v>131</v>
      </c>
      <c r="E21" s="168" t="s">
        <v>160</v>
      </c>
      <c r="F21" s="161"/>
      <c r="G21" s="169"/>
      <c r="H21" s="96"/>
      <c r="I21" s="185"/>
      <c r="J21" s="92"/>
    </row>
    <row r="22" spans="1:10" x14ac:dyDescent="0.25">
      <c r="A22" s="173" t="s">
        <v>5</v>
      </c>
      <c r="B22" s="49" t="s">
        <v>132</v>
      </c>
      <c r="C22" s="68" t="s">
        <v>109</v>
      </c>
      <c r="D22" s="160" t="s">
        <v>133</v>
      </c>
      <c r="E22" s="92"/>
      <c r="F22" s="97">
        <v>31</v>
      </c>
      <c r="G22" s="77" t="s">
        <v>161</v>
      </c>
      <c r="H22" s="57">
        <v>1459.5516393</v>
      </c>
      <c r="I22" s="174" t="s">
        <v>63</v>
      </c>
      <c r="J22" s="92"/>
    </row>
    <row r="23" spans="1:10" ht="4.5" customHeight="1" thickBot="1" x14ac:dyDescent="0.3">
      <c r="A23" s="293"/>
      <c r="B23" s="294"/>
      <c r="C23" s="294"/>
      <c r="D23" s="294"/>
      <c r="E23" s="294"/>
      <c r="F23" s="294"/>
      <c r="G23" s="295"/>
      <c r="H23" s="294"/>
      <c r="I23" s="296"/>
    </row>
    <row r="24" spans="1:10" x14ac:dyDescent="0.25">
      <c r="A24" s="236"/>
      <c r="B24" s="236"/>
      <c r="C24" s="236"/>
      <c r="D24" s="236"/>
      <c r="E24" s="236"/>
      <c r="F24" s="236"/>
      <c r="G24" s="96"/>
      <c r="H24" s="236"/>
      <c r="I24" s="92"/>
    </row>
    <row r="25" spans="1:10" ht="15.75" thickBot="1" x14ac:dyDescent="0.3"/>
    <row r="26" spans="1:10" x14ac:dyDescent="0.25">
      <c r="A26" s="64" t="s">
        <v>69</v>
      </c>
      <c r="B26" s="65"/>
      <c r="C26" s="65"/>
      <c r="D26" s="65"/>
      <c r="E26" s="65"/>
      <c r="F26" s="65"/>
      <c r="G26" s="95"/>
      <c r="H26" s="66"/>
      <c r="I26" s="67"/>
    </row>
    <row r="27" spans="1:10" ht="48" thickBot="1" x14ac:dyDescent="0.3">
      <c r="A27" s="135" t="s">
        <v>70</v>
      </c>
      <c r="B27" s="136" t="s">
        <v>71</v>
      </c>
      <c r="C27" s="137" t="s">
        <v>72</v>
      </c>
      <c r="D27" s="137" t="s">
        <v>73</v>
      </c>
      <c r="E27" s="138" t="s">
        <v>74</v>
      </c>
      <c r="F27" s="139" t="s">
        <v>75</v>
      </c>
      <c r="G27" s="140" t="s">
        <v>76</v>
      </c>
      <c r="H27" s="141" t="s">
        <v>77</v>
      </c>
      <c r="I27" s="142" t="s">
        <v>78</v>
      </c>
    </row>
    <row r="28" spans="1:10" ht="30" x14ac:dyDescent="0.25">
      <c r="A28" s="102" t="s">
        <v>79</v>
      </c>
      <c r="B28" s="103">
        <v>2456.24576094655</v>
      </c>
      <c r="C28" s="104" t="s">
        <v>80</v>
      </c>
      <c r="D28" s="105"/>
      <c r="E28" s="106"/>
      <c r="F28" s="106"/>
      <c r="G28" s="107" t="s">
        <v>81</v>
      </c>
      <c r="H28" s="108"/>
      <c r="I28" s="109" t="s">
        <v>82</v>
      </c>
    </row>
    <row r="29" spans="1:10" x14ac:dyDescent="0.25">
      <c r="A29" s="110" t="s">
        <v>83</v>
      </c>
      <c r="B29" s="62">
        <v>32070.19279801727</v>
      </c>
      <c r="C29" s="68" t="s">
        <v>80</v>
      </c>
      <c r="D29" s="69"/>
      <c r="E29" s="73"/>
      <c r="F29" s="73"/>
      <c r="G29" s="71" t="s">
        <v>81</v>
      </c>
      <c r="H29" s="74"/>
      <c r="I29" s="111" t="s">
        <v>84</v>
      </c>
    </row>
    <row r="30" spans="1:10" ht="39" x14ac:dyDescent="0.25">
      <c r="A30" s="112" t="s">
        <v>83</v>
      </c>
      <c r="B30" s="62">
        <v>183250.4184</v>
      </c>
      <c r="C30" s="68" t="s">
        <v>85</v>
      </c>
      <c r="D30" s="75" t="s">
        <v>86</v>
      </c>
      <c r="E30" s="72"/>
      <c r="F30" s="76"/>
      <c r="G30" s="77" t="s">
        <v>87</v>
      </c>
      <c r="H30" s="72"/>
      <c r="I30" s="113" t="s">
        <v>88</v>
      </c>
    </row>
    <row r="31" spans="1:10" x14ac:dyDescent="0.25">
      <c r="A31" s="114" t="s">
        <v>1</v>
      </c>
      <c r="B31" s="78">
        <v>55.34</v>
      </c>
      <c r="C31" s="68" t="s">
        <v>89</v>
      </c>
      <c r="D31" s="79" t="s">
        <v>90</v>
      </c>
      <c r="E31" s="80" t="s">
        <v>91</v>
      </c>
      <c r="F31" s="80"/>
      <c r="G31" s="81"/>
      <c r="H31" s="72"/>
      <c r="I31" s="115"/>
    </row>
    <row r="32" spans="1:10" ht="39" x14ac:dyDescent="0.25">
      <c r="A32" s="114" t="s">
        <v>1</v>
      </c>
      <c r="B32" s="101" t="s">
        <v>45</v>
      </c>
      <c r="C32" s="68" t="s">
        <v>92</v>
      </c>
      <c r="D32" s="79"/>
      <c r="E32" s="80"/>
      <c r="F32" s="80"/>
      <c r="G32" s="82" t="s">
        <v>93</v>
      </c>
      <c r="H32" s="72"/>
      <c r="I32" s="116" t="s">
        <v>94</v>
      </c>
    </row>
    <row r="33" spans="1:9" ht="51.75" x14ac:dyDescent="0.25">
      <c r="A33" s="110" t="s">
        <v>1</v>
      </c>
      <c r="B33" s="62">
        <v>375951.48524000001</v>
      </c>
      <c r="C33" s="68" t="s">
        <v>95</v>
      </c>
      <c r="D33" s="83" t="s">
        <v>96</v>
      </c>
      <c r="E33" s="72"/>
      <c r="F33" s="72"/>
      <c r="G33" s="77" t="s">
        <v>97</v>
      </c>
      <c r="H33" s="72"/>
      <c r="I33" s="117" t="s">
        <v>98</v>
      </c>
    </row>
    <row r="34" spans="1:9" ht="26.25" x14ac:dyDescent="0.25">
      <c r="A34" s="112" t="s">
        <v>16</v>
      </c>
      <c r="B34" s="62">
        <v>4795261.0999999996</v>
      </c>
      <c r="C34" s="68" t="s">
        <v>85</v>
      </c>
      <c r="D34" s="75" t="s">
        <v>99</v>
      </c>
      <c r="E34" s="72"/>
      <c r="F34" s="84"/>
      <c r="G34" s="77" t="s">
        <v>100</v>
      </c>
      <c r="H34" s="72"/>
      <c r="I34" s="118" t="s">
        <v>101</v>
      </c>
    </row>
    <row r="35" spans="1:9" x14ac:dyDescent="0.25">
      <c r="A35" s="110" t="s">
        <v>6</v>
      </c>
      <c r="B35" s="62">
        <v>1364.3278778377219</v>
      </c>
      <c r="C35" s="68" t="s">
        <v>80</v>
      </c>
      <c r="D35" s="69"/>
      <c r="E35" s="70"/>
      <c r="F35" s="70"/>
      <c r="G35" s="71" t="s">
        <v>81</v>
      </c>
      <c r="H35" s="74"/>
      <c r="I35" s="111" t="s">
        <v>102</v>
      </c>
    </row>
    <row r="36" spans="1:9" ht="51.75" x14ac:dyDescent="0.25">
      <c r="A36" s="114" t="s">
        <v>7</v>
      </c>
      <c r="B36" s="78">
        <v>270629.910840592</v>
      </c>
      <c r="C36" s="68" t="s">
        <v>89</v>
      </c>
      <c r="D36" s="85" t="s">
        <v>103</v>
      </c>
      <c r="E36" s="80" t="s">
        <v>91</v>
      </c>
      <c r="F36" s="73"/>
      <c r="G36" s="86"/>
      <c r="H36" s="71"/>
      <c r="I36" s="143" t="s">
        <v>104</v>
      </c>
    </row>
    <row r="37" spans="1:9" x14ac:dyDescent="0.25">
      <c r="A37" s="114" t="s">
        <v>10</v>
      </c>
      <c r="B37" s="101" t="s">
        <v>45</v>
      </c>
      <c r="C37" s="68" t="s">
        <v>92</v>
      </c>
      <c r="D37" s="83"/>
      <c r="E37" s="87"/>
      <c r="F37" s="88"/>
      <c r="G37" s="82" t="s">
        <v>105</v>
      </c>
      <c r="H37" s="72"/>
      <c r="I37" s="116" t="s">
        <v>94</v>
      </c>
    </row>
    <row r="38" spans="1:9" ht="39" x14ac:dyDescent="0.25">
      <c r="A38" s="114" t="s">
        <v>17</v>
      </c>
      <c r="B38" s="78">
        <v>127000</v>
      </c>
      <c r="C38" s="68" t="s">
        <v>89</v>
      </c>
      <c r="D38" s="85" t="s">
        <v>106</v>
      </c>
      <c r="E38" s="80" t="s">
        <v>91</v>
      </c>
      <c r="F38" s="80"/>
      <c r="G38" s="81"/>
      <c r="H38" s="72"/>
      <c r="I38" s="119" t="s">
        <v>107</v>
      </c>
    </row>
    <row r="39" spans="1:9" x14ac:dyDescent="0.25">
      <c r="A39" s="110" t="s">
        <v>12</v>
      </c>
      <c r="B39" s="62">
        <v>0</v>
      </c>
      <c r="C39" s="68" t="s">
        <v>80</v>
      </c>
      <c r="D39" s="69"/>
      <c r="E39" s="89"/>
      <c r="F39" s="89"/>
      <c r="G39" s="71" t="s">
        <v>81</v>
      </c>
      <c r="H39" s="74"/>
      <c r="I39" s="117" t="s">
        <v>108</v>
      </c>
    </row>
    <row r="40" spans="1:9" x14ac:dyDescent="0.25">
      <c r="A40" s="120" t="s">
        <v>12</v>
      </c>
      <c r="B40" s="62">
        <v>0</v>
      </c>
      <c r="C40" s="68" t="s">
        <v>109</v>
      </c>
      <c r="D40" s="83" t="s">
        <v>110</v>
      </c>
      <c r="E40" s="87"/>
      <c r="F40" s="97" t="s">
        <v>111</v>
      </c>
      <c r="G40" s="71" t="s">
        <v>112</v>
      </c>
      <c r="H40" s="72"/>
      <c r="I40" s="117" t="s">
        <v>108</v>
      </c>
    </row>
    <row r="41" spans="1:9" x14ac:dyDescent="0.25">
      <c r="A41" s="114" t="s">
        <v>3</v>
      </c>
      <c r="B41" s="101" t="s">
        <v>45</v>
      </c>
      <c r="C41" s="68" t="s">
        <v>92</v>
      </c>
      <c r="D41" s="83"/>
      <c r="E41" s="87"/>
      <c r="F41" s="97"/>
      <c r="G41" s="82" t="s">
        <v>113</v>
      </c>
      <c r="H41" s="72"/>
      <c r="I41" s="116" t="s">
        <v>94</v>
      </c>
    </row>
    <row r="42" spans="1:9" x14ac:dyDescent="0.25">
      <c r="A42" s="110" t="s">
        <v>114</v>
      </c>
      <c r="B42" s="62">
        <v>62592.84</v>
      </c>
      <c r="C42" s="68" t="s">
        <v>80</v>
      </c>
      <c r="D42" s="69"/>
      <c r="E42" s="73"/>
      <c r="F42" s="98"/>
      <c r="G42" s="71" t="s">
        <v>81</v>
      </c>
      <c r="H42" s="74"/>
      <c r="I42" s="111" t="s">
        <v>115</v>
      </c>
    </row>
    <row r="43" spans="1:9" x14ac:dyDescent="0.25">
      <c r="A43" s="110" t="s">
        <v>114</v>
      </c>
      <c r="B43" s="62">
        <v>305.5</v>
      </c>
      <c r="C43" s="68" t="s">
        <v>85</v>
      </c>
      <c r="D43" s="75" t="s">
        <v>116</v>
      </c>
      <c r="E43" s="72"/>
      <c r="F43" s="98"/>
      <c r="G43" s="77" t="s">
        <v>117</v>
      </c>
      <c r="H43" s="72"/>
      <c r="I43" s="118" t="s">
        <v>118</v>
      </c>
    </row>
    <row r="44" spans="1:9" x14ac:dyDescent="0.25">
      <c r="A44" s="120" t="s">
        <v>19</v>
      </c>
      <c r="B44" s="62">
        <v>13115.713032000001</v>
      </c>
      <c r="C44" s="68" t="s">
        <v>109</v>
      </c>
      <c r="D44" s="83" t="s">
        <v>119</v>
      </c>
      <c r="E44" s="87"/>
      <c r="F44" s="97">
        <v>36</v>
      </c>
      <c r="G44" s="91" t="s">
        <v>120</v>
      </c>
      <c r="H44" s="72"/>
      <c r="I44" s="121"/>
    </row>
    <row r="45" spans="1:9" x14ac:dyDescent="0.25">
      <c r="A45" s="120" t="s">
        <v>4</v>
      </c>
      <c r="B45" s="62">
        <v>239563.07339699997</v>
      </c>
      <c r="C45" s="68" t="s">
        <v>109</v>
      </c>
      <c r="D45" s="83" t="s">
        <v>121</v>
      </c>
      <c r="E45" s="87"/>
      <c r="F45" s="97">
        <v>114</v>
      </c>
      <c r="G45" s="91" t="s">
        <v>122</v>
      </c>
      <c r="H45" s="72"/>
      <c r="I45" s="121"/>
    </row>
    <row r="46" spans="1:9" x14ac:dyDescent="0.25">
      <c r="A46" s="122" t="s">
        <v>21</v>
      </c>
      <c r="B46" s="101" t="s">
        <v>45</v>
      </c>
      <c r="C46" s="68" t="s">
        <v>92</v>
      </c>
      <c r="D46" s="83"/>
      <c r="E46" s="87"/>
      <c r="F46" s="97"/>
      <c r="G46" s="82" t="s">
        <v>123</v>
      </c>
      <c r="H46" s="72"/>
      <c r="I46" s="116" t="s">
        <v>94</v>
      </c>
    </row>
    <row r="47" spans="1:9" ht="26.25" x14ac:dyDescent="0.25">
      <c r="A47" s="122" t="s">
        <v>21</v>
      </c>
      <c r="B47" s="78">
        <v>56750.300120000007</v>
      </c>
      <c r="C47" s="68" t="s">
        <v>85</v>
      </c>
      <c r="D47" s="90" t="s">
        <v>124</v>
      </c>
      <c r="E47" s="72"/>
      <c r="F47" s="99"/>
      <c r="G47" s="91" t="s">
        <v>125</v>
      </c>
      <c r="H47" s="72"/>
      <c r="I47" s="123" t="s">
        <v>126</v>
      </c>
    </row>
    <row r="48" spans="1:9" x14ac:dyDescent="0.25">
      <c r="A48" s="114" t="s">
        <v>22</v>
      </c>
      <c r="B48" s="62">
        <v>12</v>
      </c>
      <c r="C48" s="68" t="s">
        <v>89</v>
      </c>
      <c r="D48" s="85" t="s">
        <v>127</v>
      </c>
      <c r="E48" s="80" t="s">
        <v>91</v>
      </c>
      <c r="F48" s="100"/>
      <c r="G48" s="71" t="s">
        <v>128</v>
      </c>
      <c r="H48" s="72"/>
      <c r="I48" s="124"/>
    </row>
    <row r="49" spans="1:10" x14ac:dyDescent="0.25">
      <c r="A49" s="122" t="s">
        <v>22</v>
      </c>
      <c r="B49" s="78">
        <v>73115.912251999995</v>
      </c>
      <c r="C49" s="68" t="s">
        <v>85</v>
      </c>
      <c r="D49" s="75" t="s">
        <v>129</v>
      </c>
      <c r="E49" s="84"/>
      <c r="F49" s="98"/>
      <c r="G49" s="77" t="s">
        <v>130</v>
      </c>
      <c r="H49" s="72"/>
      <c r="I49" s="124"/>
    </row>
    <row r="50" spans="1:10" x14ac:dyDescent="0.25">
      <c r="A50" s="114" t="s">
        <v>5</v>
      </c>
      <c r="B50" s="78">
        <v>200</v>
      </c>
      <c r="C50" s="68" t="s">
        <v>89</v>
      </c>
      <c r="D50" s="85" t="s">
        <v>131</v>
      </c>
      <c r="E50" s="80" t="s">
        <v>91</v>
      </c>
      <c r="F50" s="100"/>
      <c r="G50" s="81"/>
      <c r="H50" s="72"/>
      <c r="I50" s="125"/>
    </row>
    <row r="51" spans="1:10" x14ac:dyDescent="0.25">
      <c r="A51" s="114" t="s">
        <v>5</v>
      </c>
      <c r="B51" s="78">
        <v>50000</v>
      </c>
      <c r="C51" s="68" t="s">
        <v>89</v>
      </c>
      <c r="D51" s="284" t="s">
        <v>963</v>
      </c>
      <c r="E51" s="80" t="s">
        <v>961</v>
      </c>
      <c r="F51" s="100"/>
      <c r="G51" s="81"/>
      <c r="H51" s="72"/>
      <c r="I51" s="125"/>
    </row>
    <row r="52" spans="1:10" ht="15.75" thickBot="1" x14ac:dyDescent="0.3">
      <c r="A52" s="126" t="s">
        <v>5</v>
      </c>
      <c r="B52" s="127" t="s">
        <v>132</v>
      </c>
      <c r="C52" s="128" t="s">
        <v>109</v>
      </c>
      <c r="D52" s="129" t="s">
        <v>133</v>
      </c>
      <c r="E52" s="130"/>
      <c r="F52" s="131">
        <v>31</v>
      </c>
      <c r="G52" s="132" t="s">
        <v>134</v>
      </c>
      <c r="H52" s="133">
        <v>11959.82</v>
      </c>
      <c r="I52" s="134" t="s">
        <v>63</v>
      </c>
    </row>
    <row r="53" spans="1:10" x14ac:dyDescent="0.25">
      <c r="B53" s="92"/>
      <c r="C53" s="92"/>
      <c r="D53" s="92"/>
      <c r="E53" s="93"/>
      <c r="F53" s="92"/>
      <c r="G53" s="96"/>
      <c r="H53" s="92"/>
      <c r="I53" s="92"/>
      <c r="J53" s="92"/>
    </row>
    <row r="54" spans="1:10" x14ac:dyDescent="0.25">
      <c r="B54" s="92"/>
      <c r="C54" s="92"/>
      <c r="D54" s="92"/>
      <c r="E54" s="93"/>
      <c r="F54" s="92"/>
      <c r="G54" s="96"/>
      <c r="H54" s="92"/>
      <c r="I54" s="92"/>
      <c r="J54" s="92"/>
    </row>
    <row r="55" spans="1:10" x14ac:dyDescent="0.25">
      <c r="B55" s="92"/>
      <c r="C55" s="94"/>
      <c r="D55" s="94"/>
      <c r="E55" s="93"/>
      <c r="F55" s="92"/>
      <c r="G55" s="96"/>
      <c r="H55" s="92"/>
      <c r="I55" s="92"/>
      <c r="J55" s="92"/>
    </row>
  </sheetData>
  <conditionalFormatting sqref="H36 A36:A37">
    <cfRule type="notContainsBlanks" dxfId="29" priority="30">
      <formula>LEN(TRIM(A36))&gt;0</formula>
    </cfRule>
  </conditionalFormatting>
  <conditionalFormatting sqref="A38">
    <cfRule type="notContainsBlanks" dxfId="28" priority="29">
      <formula>LEN(TRIM(A38))&gt;0</formula>
    </cfRule>
  </conditionalFormatting>
  <conditionalFormatting sqref="A40">
    <cfRule type="notContainsBlanks" dxfId="27" priority="28">
      <formula>LEN(TRIM(A40))&gt;0</formula>
    </cfRule>
  </conditionalFormatting>
  <conditionalFormatting sqref="A44">
    <cfRule type="notContainsBlanks" dxfId="26" priority="27">
      <formula>LEN(TRIM(A44))&gt;0</formula>
    </cfRule>
  </conditionalFormatting>
  <conditionalFormatting sqref="A45">
    <cfRule type="notContainsBlanks" dxfId="25" priority="26">
      <formula>LEN(TRIM(A45))&gt;0</formula>
    </cfRule>
  </conditionalFormatting>
  <conditionalFormatting sqref="D44">
    <cfRule type="notContainsBlanks" dxfId="24" priority="25">
      <formula>LEN(TRIM(D44))&gt;0</formula>
    </cfRule>
  </conditionalFormatting>
  <conditionalFormatting sqref="D45:D46">
    <cfRule type="notContainsBlanks" dxfId="23" priority="24">
      <formula>LEN(TRIM(D45))&gt;0</formula>
    </cfRule>
  </conditionalFormatting>
  <conditionalFormatting sqref="A6 D14 D17 D19">
    <cfRule type="notContainsBlanks" dxfId="22" priority="23">
      <formula>LEN(TRIM(A6))&gt;0</formula>
    </cfRule>
  </conditionalFormatting>
  <conditionalFormatting sqref="D6">
    <cfRule type="notContainsBlanks" dxfId="21" priority="22">
      <formula>LEN(TRIM(D6))&gt;0</formula>
    </cfRule>
  </conditionalFormatting>
  <conditionalFormatting sqref="A7:A8">
    <cfRule type="notContainsBlanks" dxfId="20" priority="21">
      <formula>LEN(TRIM(A7))&gt;0</formula>
    </cfRule>
  </conditionalFormatting>
  <conditionalFormatting sqref="D7:D8">
    <cfRule type="notContainsBlanks" dxfId="19" priority="20">
      <formula>LEN(TRIM(D7))&gt;0</formula>
    </cfRule>
  </conditionalFormatting>
  <conditionalFormatting sqref="A9:A11">
    <cfRule type="notContainsBlanks" dxfId="18" priority="19">
      <formula>LEN(TRIM(A9))&gt;0</formula>
    </cfRule>
  </conditionalFormatting>
  <conditionalFormatting sqref="D9:D11">
    <cfRule type="notContainsBlanks" dxfId="17" priority="18">
      <formula>LEN(TRIM(D9))&gt;0</formula>
    </cfRule>
  </conditionalFormatting>
  <conditionalFormatting sqref="A12">
    <cfRule type="notContainsBlanks" dxfId="16" priority="17">
      <formula>LEN(TRIM(A12))&gt;0</formula>
    </cfRule>
  </conditionalFormatting>
  <conditionalFormatting sqref="D12">
    <cfRule type="notContainsBlanks" dxfId="15" priority="16">
      <formula>LEN(TRIM(D12))&gt;0</formula>
    </cfRule>
  </conditionalFormatting>
  <conditionalFormatting sqref="G14 A13:A14">
    <cfRule type="notContainsBlanks" dxfId="14" priority="15">
      <formula>LEN(TRIM(A13))&gt;0</formula>
    </cfRule>
  </conditionalFormatting>
  <conditionalFormatting sqref="F13">
    <cfRule type="notContainsBlanks" dxfId="13" priority="14">
      <formula>LEN(TRIM(F13))&gt;0</formula>
    </cfRule>
  </conditionalFormatting>
  <conditionalFormatting sqref="F14">
    <cfRule type="notContainsBlanks" dxfId="12" priority="13">
      <formula>LEN(TRIM(F14))&gt;0</formula>
    </cfRule>
  </conditionalFormatting>
  <conditionalFormatting sqref="G19">
    <cfRule type="notContainsBlanks" dxfId="11" priority="9">
      <formula>LEN(TRIM(G19))&gt;0</formula>
    </cfRule>
  </conditionalFormatting>
  <conditionalFormatting sqref="G15:G17 A15 A17 A19">
    <cfRule type="notContainsBlanks" dxfId="10" priority="12">
      <formula>LEN(TRIM(A15))&gt;0</formula>
    </cfRule>
  </conditionalFormatting>
  <conditionalFormatting sqref="F15:F16 F19">
    <cfRule type="notContainsBlanks" dxfId="9" priority="11">
      <formula>LEN(TRIM(F15))&gt;0</formula>
    </cfRule>
  </conditionalFormatting>
  <conditionalFormatting sqref="F17">
    <cfRule type="notContainsBlanks" dxfId="8" priority="10">
      <formula>LEN(TRIM(F17))&gt;0</formula>
    </cfRule>
  </conditionalFormatting>
  <conditionalFormatting sqref="A20">
    <cfRule type="notContainsBlanks" dxfId="7" priority="8">
      <formula>LEN(TRIM(A20))&gt;0</formula>
    </cfRule>
  </conditionalFormatting>
  <conditionalFormatting sqref="G21:G22">
    <cfRule type="notContainsBlanks" dxfId="6" priority="6">
      <formula>LEN(TRIM(G21))&gt;0</formula>
    </cfRule>
  </conditionalFormatting>
  <conditionalFormatting sqref="A21">
    <cfRule type="notContainsBlanks" dxfId="5" priority="7">
      <formula>LEN(TRIM(A21))&gt;0</formula>
    </cfRule>
  </conditionalFormatting>
  <conditionalFormatting sqref="D21">
    <cfRule type="notContainsBlanks" dxfId="4" priority="5">
      <formula>LEN(TRIM(D21))&gt;0</formula>
    </cfRule>
  </conditionalFormatting>
  <conditionalFormatting sqref="A16">
    <cfRule type="notContainsBlanks" dxfId="3" priority="4">
      <formula>LEN(TRIM(A16))&gt;0</formula>
    </cfRule>
  </conditionalFormatting>
  <conditionalFormatting sqref="D18">
    <cfRule type="notContainsBlanks" dxfId="2" priority="3">
      <formula>LEN(TRIM(D18))&gt;0</formula>
    </cfRule>
  </conditionalFormatting>
  <conditionalFormatting sqref="G18 A18">
    <cfRule type="notContainsBlanks" dxfId="1" priority="2">
      <formula>LEN(TRIM(A18))&gt;0</formula>
    </cfRule>
  </conditionalFormatting>
  <conditionalFormatting sqref="F18">
    <cfRule type="notContainsBlanks" dxfId="0" priority="1">
      <formula>LEN(TRIM(F18))&gt;0</formula>
    </cfRule>
  </conditionalFormatting>
  <hyperlinks>
    <hyperlink ref="D31" r:id="rId1" display="https://www.thegef.org/project/implementing-ridge-reef-approach-preserve-ecosystem-services-sequester-carbon-improve"/>
    <hyperlink ref="D30" r:id="rId2" location="sthash.7vnEI1pc.dpuf" display="https://oceanconference.un.org/commitments/?id=16676#sthash.7vnEI1pc.dpuf"/>
    <hyperlink ref="D33" r:id="rId3" display="SIDS"/>
    <hyperlink ref="D34" r:id="rId4" location="sthash.aAXIOmaP.dpuf" display="https://oceanconference.un.org/commitments/?id=20294#sthash.aAXIOmaP.dpuf"/>
    <hyperlink ref="D36" r:id="rId5" display="https://www.thegef.org/project/resilient-islands-resilient-communities"/>
    <hyperlink ref="D43" r:id="rId6"/>
    <hyperlink ref="D38" r:id="rId7" display="https://www.thegef.org/project/application-ridge-reef-concept-biodiversity-conservation-and-enhancement-ecosystem-service"/>
    <hyperlink ref="D47" r:id="rId8" location="sthash.zqyt3oWi.dpuf" display="https://oceanconference.un.org/commitments/?id=21256#sthash.zqyt3oWi.dpuf"/>
    <hyperlink ref="D48" r:id="rId9" display="https://www.thegef.org/project/r2r-implementing-ridge-reef-approach-protect-biodiversity-and-ecosystem-functions"/>
    <hyperlink ref="D49" r:id="rId10" location="sthash.qxK4N8Zu.dpuf" display="https://oceanconference.un.org/commitments/?id=21472#sthash.qxK4N8Zu.dpuf"/>
    <hyperlink ref="D50" r:id="rId11" display="https://www.thegef.org/project/r2r-integrated-sustainable-land-and-coastal-management"/>
    <hyperlink ref="D52" r:id="rId12" display="Vanuatu"/>
    <hyperlink ref="D44" r:id="rId13" display="Samoa"/>
    <hyperlink ref="D45" r:id="rId14" display="Solomon Islands"/>
    <hyperlink ref="D40" r:id="rId15" display="Palau"/>
    <hyperlink ref="D3" r:id="rId16" display="https://www.thegef.org/project/implementing-ridge-reef-approach-preserve-ecosystem-services-sequester-carbon-improve"/>
    <hyperlink ref="D4" r:id="rId17" display="https://www.thegef.org/project/resilient-islands-resilient-communities"/>
    <hyperlink ref="D6" r:id="rId18" display="Nauru"/>
    <hyperlink ref="D7" r:id="rId19" display="https://www.thegef.org/project/application-ridge-reef-concept-biodiversity-conservation-and-enhancement-ecosystem-service"/>
    <hyperlink ref="D8" r:id="rId20" display="Niue"/>
    <hyperlink ref="D9" r:id="rId21" display="https://www.thegef.org/project/r2r-advancing-sustainable-resources-management-improve-livelihoods-and-protect-biodiversity"/>
    <hyperlink ref="D11" r:id="rId22" display="Palau"/>
    <hyperlink ref="D12" r:id="rId23" display="https://www.thegef.org/project/r2r-strengthening-management-effectiveness-national-system-protected-areas"/>
    <hyperlink ref="D14" r:id="rId24" display="Samoa"/>
    <hyperlink ref="D17" r:id="rId25" display="https://www.thegef.org/project/integrated-forest-management-solomon-islands"/>
    <hyperlink ref="D19" r:id="rId26" display="Solomon Islands"/>
    <hyperlink ref="D21" r:id="rId27" display="https://www.thegef.org/project/r2r-integrated-sustainable-land-and-coastal-management"/>
    <hyperlink ref="D22" r:id="rId28" display="Vanuatu"/>
    <hyperlink ref="D5" r:id="rId29" display="5517"/>
    <hyperlink ref="D18" r:id="rId30"/>
    <hyperlink ref="D51" r:id="rId3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1"/>
  <sheetViews>
    <sheetView workbookViewId="0">
      <pane ySplit="1" topLeftCell="A2" activePane="bottomLeft" state="frozen"/>
      <selection pane="bottomLeft" activeCell="C24" sqref="C24"/>
    </sheetView>
  </sheetViews>
  <sheetFormatPr defaultRowHeight="15" x14ac:dyDescent="0.25"/>
  <cols>
    <col min="1" max="1" width="42.42578125" style="219" customWidth="1"/>
    <col min="2" max="2" width="23" style="219" customWidth="1"/>
    <col min="3" max="3" width="188.7109375" style="219" customWidth="1"/>
    <col min="4" max="4" width="9.140625" style="219"/>
    <col min="5" max="5" width="125.140625" style="219" customWidth="1"/>
    <col min="6" max="16384" width="9.140625" style="219"/>
  </cols>
  <sheetData>
    <row r="1" spans="1:3" ht="15.75" thickBot="1" x14ac:dyDescent="0.3">
      <c r="A1" s="217" t="s">
        <v>224</v>
      </c>
      <c r="B1" s="216" t="s">
        <v>0</v>
      </c>
      <c r="C1" s="218" t="s">
        <v>92</v>
      </c>
    </row>
    <row r="2" spans="1:3" x14ac:dyDescent="0.25">
      <c r="A2" s="227" t="s">
        <v>438</v>
      </c>
      <c r="B2" s="224" t="s">
        <v>202</v>
      </c>
      <c r="C2" s="224" t="s">
        <v>343</v>
      </c>
    </row>
    <row r="3" spans="1:3" x14ac:dyDescent="0.25">
      <c r="A3" s="227" t="s">
        <v>438</v>
      </c>
      <c r="B3" s="224" t="s">
        <v>202</v>
      </c>
      <c r="C3" s="224" t="s">
        <v>369</v>
      </c>
    </row>
    <row r="4" spans="1:3" x14ac:dyDescent="0.25">
      <c r="A4" s="227" t="s">
        <v>438</v>
      </c>
      <c r="B4" s="224" t="s">
        <v>202</v>
      </c>
      <c r="C4" s="224" t="s">
        <v>344</v>
      </c>
    </row>
    <row r="5" spans="1:3" x14ac:dyDescent="0.25">
      <c r="A5" s="227" t="s">
        <v>438</v>
      </c>
      <c r="B5" s="224" t="s">
        <v>7</v>
      </c>
      <c r="C5" s="224" t="s">
        <v>345</v>
      </c>
    </row>
    <row r="6" spans="1:3" x14ac:dyDescent="0.25">
      <c r="A6" s="227" t="s">
        <v>438</v>
      </c>
      <c r="B6" s="224" t="s">
        <v>8</v>
      </c>
      <c r="C6" s="224" t="s">
        <v>346</v>
      </c>
    </row>
    <row r="7" spans="1:3" x14ac:dyDescent="0.25">
      <c r="A7" s="227" t="s">
        <v>438</v>
      </c>
      <c r="B7" s="224" t="s">
        <v>8</v>
      </c>
      <c r="C7" s="224" t="s">
        <v>347</v>
      </c>
    </row>
    <row r="8" spans="1:3" x14ac:dyDescent="0.25">
      <c r="A8" s="227" t="s">
        <v>438</v>
      </c>
      <c r="B8" s="224" t="s">
        <v>206</v>
      </c>
      <c r="C8" s="224" t="s">
        <v>348</v>
      </c>
    </row>
    <row r="9" spans="1:3" x14ac:dyDescent="0.25">
      <c r="A9" s="227" t="s">
        <v>438</v>
      </c>
      <c r="B9" s="224" t="s">
        <v>12</v>
      </c>
      <c r="C9" s="224" t="s">
        <v>349</v>
      </c>
    </row>
    <row r="10" spans="1:3" x14ac:dyDescent="0.25">
      <c r="A10" s="227" t="s">
        <v>438</v>
      </c>
      <c r="B10" s="224" t="s">
        <v>3</v>
      </c>
      <c r="C10" s="224" t="s">
        <v>350</v>
      </c>
    </row>
    <row r="11" spans="1:3" x14ac:dyDescent="0.25">
      <c r="A11" s="227" t="s">
        <v>438</v>
      </c>
      <c r="B11" s="224" t="s">
        <v>3</v>
      </c>
      <c r="C11" s="224" t="s">
        <v>351</v>
      </c>
    </row>
    <row r="12" spans="1:3" x14ac:dyDescent="0.25">
      <c r="A12" s="227" t="s">
        <v>438</v>
      </c>
      <c r="B12" s="224" t="s">
        <v>19</v>
      </c>
      <c r="C12" s="224" t="s">
        <v>368</v>
      </c>
    </row>
    <row r="13" spans="1:3" x14ac:dyDescent="0.25">
      <c r="A13" s="227" t="s">
        <v>438</v>
      </c>
      <c r="B13" s="224" t="s">
        <v>19</v>
      </c>
      <c r="C13" s="224" t="s">
        <v>367</v>
      </c>
    </row>
    <row r="14" spans="1:3" x14ac:dyDescent="0.25">
      <c r="A14" s="227" t="s">
        <v>438</v>
      </c>
      <c r="B14" s="224" t="s">
        <v>19</v>
      </c>
      <c r="C14" s="224" t="s">
        <v>352</v>
      </c>
    </row>
    <row r="15" spans="1:3" x14ac:dyDescent="0.25">
      <c r="A15" s="227" t="s">
        <v>438</v>
      </c>
      <c r="B15" s="224" t="s">
        <v>19</v>
      </c>
      <c r="C15" s="224" t="s">
        <v>366</v>
      </c>
    </row>
    <row r="16" spans="1:3" x14ac:dyDescent="0.25">
      <c r="A16" s="227" t="s">
        <v>438</v>
      </c>
      <c r="B16" s="224" t="s">
        <v>214</v>
      </c>
      <c r="C16" s="224" t="s">
        <v>353</v>
      </c>
    </row>
    <row r="17" spans="1:3" ht="30" x14ac:dyDescent="0.25">
      <c r="A17" s="227" t="s">
        <v>438</v>
      </c>
      <c r="B17" s="224" t="s">
        <v>214</v>
      </c>
      <c r="C17" s="224" t="s">
        <v>354</v>
      </c>
    </row>
    <row r="18" spans="1:3" x14ac:dyDescent="0.25">
      <c r="A18" s="227" t="s">
        <v>438</v>
      </c>
      <c r="B18" s="224" t="s">
        <v>214</v>
      </c>
      <c r="C18" s="224" t="s">
        <v>398</v>
      </c>
    </row>
    <row r="19" spans="1:3" x14ac:dyDescent="0.25">
      <c r="A19" s="227" t="s">
        <v>438</v>
      </c>
      <c r="B19" s="224" t="s">
        <v>21</v>
      </c>
      <c r="C19" s="224" t="s">
        <v>355</v>
      </c>
    </row>
    <row r="20" spans="1:3" x14ac:dyDescent="0.25">
      <c r="A20" s="227" t="s">
        <v>438</v>
      </c>
      <c r="B20" s="224" t="s">
        <v>21</v>
      </c>
      <c r="C20" s="224" t="s">
        <v>356</v>
      </c>
    </row>
    <row r="21" spans="1:3" x14ac:dyDescent="0.25">
      <c r="A21" s="227" t="s">
        <v>438</v>
      </c>
      <c r="B21" s="224" t="s">
        <v>21</v>
      </c>
      <c r="C21" s="224" t="s">
        <v>357</v>
      </c>
    </row>
    <row r="22" spans="1:3" x14ac:dyDescent="0.25">
      <c r="A22" s="227" t="s">
        <v>438</v>
      </c>
      <c r="B22" s="224" t="s">
        <v>21</v>
      </c>
      <c r="C22" s="224" t="s">
        <v>358</v>
      </c>
    </row>
    <row r="23" spans="1:3" x14ac:dyDescent="0.25">
      <c r="A23" s="227" t="s">
        <v>438</v>
      </c>
      <c r="B23" s="224" t="s">
        <v>21</v>
      </c>
      <c r="C23" s="224" t="s">
        <v>359</v>
      </c>
    </row>
    <row r="24" spans="1:3" x14ac:dyDescent="0.25">
      <c r="A24" s="227" t="s">
        <v>438</v>
      </c>
      <c r="B24" s="224" t="s">
        <v>22</v>
      </c>
      <c r="C24" s="224" t="s">
        <v>360</v>
      </c>
    </row>
    <row r="25" spans="1:3" x14ac:dyDescent="0.25">
      <c r="A25" s="227" t="s">
        <v>438</v>
      </c>
      <c r="B25" s="224" t="s">
        <v>22</v>
      </c>
      <c r="C25" s="224" t="s">
        <v>361</v>
      </c>
    </row>
    <row r="26" spans="1:3" x14ac:dyDescent="0.25">
      <c r="A26" s="227" t="s">
        <v>438</v>
      </c>
      <c r="B26" s="224" t="s">
        <v>222</v>
      </c>
      <c r="C26" s="224" t="s">
        <v>362</v>
      </c>
    </row>
    <row r="27" spans="1:3" x14ac:dyDescent="0.25">
      <c r="A27" s="227" t="s">
        <v>438</v>
      </c>
      <c r="B27" s="224" t="s">
        <v>222</v>
      </c>
      <c r="C27" s="224" t="s">
        <v>363</v>
      </c>
    </row>
    <row r="28" spans="1:3" x14ac:dyDescent="0.25">
      <c r="A28" s="227" t="s">
        <v>438</v>
      </c>
      <c r="B28" s="224" t="s">
        <v>222</v>
      </c>
      <c r="C28" s="224" t="s">
        <v>364</v>
      </c>
    </row>
    <row r="29" spans="1:3" x14ac:dyDescent="0.25">
      <c r="A29" s="227" t="s">
        <v>438</v>
      </c>
      <c r="B29" s="224" t="s">
        <v>222</v>
      </c>
      <c r="C29" s="224" t="s">
        <v>365</v>
      </c>
    </row>
    <row r="30" spans="1:3" x14ac:dyDescent="0.25">
      <c r="A30" s="220" t="s">
        <v>266</v>
      </c>
      <c r="B30" s="220" t="s">
        <v>202</v>
      </c>
      <c r="C30" s="220" t="s">
        <v>250</v>
      </c>
    </row>
    <row r="31" spans="1:3" x14ac:dyDescent="0.25">
      <c r="A31" s="220" t="s">
        <v>266</v>
      </c>
      <c r="B31" s="220" t="s">
        <v>7</v>
      </c>
      <c r="C31" s="220" t="s">
        <v>251</v>
      </c>
    </row>
    <row r="32" spans="1:3" x14ac:dyDescent="0.25">
      <c r="A32" s="220" t="s">
        <v>266</v>
      </c>
      <c r="B32" s="220" t="s">
        <v>8</v>
      </c>
      <c r="C32" s="220" t="s">
        <v>252</v>
      </c>
    </row>
    <row r="33" spans="1:3" x14ac:dyDescent="0.25">
      <c r="A33" s="220" t="s">
        <v>266</v>
      </c>
      <c r="B33" s="220" t="s">
        <v>206</v>
      </c>
      <c r="C33" s="220" t="s">
        <v>253</v>
      </c>
    </row>
    <row r="34" spans="1:3" x14ac:dyDescent="0.25">
      <c r="A34" s="220" t="s">
        <v>266</v>
      </c>
      <c r="B34" s="220" t="s">
        <v>12</v>
      </c>
      <c r="C34" s="220" t="s">
        <v>254</v>
      </c>
    </row>
    <row r="35" spans="1:3" ht="30" x14ac:dyDescent="0.25">
      <c r="A35" s="220" t="s">
        <v>266</v>
      </c>
      <c r="B35" s="220" t="s">
        <v>3</v>
      </c>
      <c r="C35" s="220" t="s">
        <v>255</v>
      </c>
    </row>
    <row r="36" spans="1:3" ht="45" x14ac:dyDescent="0.25">
      <c r="A36" s="220" t="s">
        <v>266</v>
      </c>
      <c r="B36" s="220" t="s">
        <v>3</v>
      </c>
      <c r="C36" s="220" t="s">
        <v>256</v>
      </c>
    </row>
    <row r="37" spans="1:3" x14ac:dyDescent="0.25">
      <c r="A37" s="220" t="s">
        <v>266</v>
      </c>
      <c r="B37" s="220" t="s">
        <v>3</v>
      </c>
      <c r="C37" s="220" t="s">
        <v>257</v>
      </c>
    </row>
    <row r="38" spans="1:3" x14ac:dyDescent="0.25">
      <c r="A38" s="220" t="s">
        <v>266</v>
      </c>
      <c r="B38" s="220" t="s">
        <v>19</v>
      </c>
      <c r="C38" s="220" t="s">
        <v>258</v>
      </c>
    </row>
    <row r="39" spans="1:3" x14ac:dyDescent="0.25">
      <c r="A39" s="220" t="s">
        <v>266</v>
      </c>
      <c r="B39" s="220" t="s">
        <v>19</v>
      </c>
      <c r="C39" s="220" t="s">
        <v>259</v>
      </c>
    </row>
    <row r="40" spans="1:3" x14ac:dyDescent="0.25">
      <c r="A40" s="220" t="s">
        <v>266</v>
      </c>
      <c r="B40" s="220" t="s">
        <v>19</v>
      </c>
      <c r="C40" s="220" t="s">
        <v>260</v>
      </c>
    </row>
    <row r="41" spans="1:3" x14ac:dyDescent="0.25">
      <c r="A41" s="220" t="s">
        <v>266</v>
      </c>
      <c r="B41" s="220" t="s">
        <v>214</v>
      </c>
      <c r="C41" s="220" t="s">
        <v>261</v>
      </c>
    </row>
    <row r="42" spans="1:3" x14ac:dyDescent="0.25">
      <c r="A42" s="220" t="s">
        <v>266</v>
      </c>
      <c r="B42" s="220" t="s">
        <v>214</v>
      </c>
      <c r="C42" s="220" t="s">
        <v>262</v>
      </c>
    </row>
    <row r="43" spans="1:3" x14ac:dyDescent="0.25">
      <c r="A43" s="220" t="s">
        <v>266</v>
      </c>
      <c r="B43" s="220" t="s">
        <v>21</v>
      </c>
      <c r="C43" s="220" t="s">
        <v>267</v>
      </c>
    </row>
    <row r="44" spans="1:3" x14ac:dyDescent="0.25">
      <c r="A44" s="220" t="s">
        <v>266</v>
      </c>
      <c r="B44" s="220" t="s">
        <v>21</v>
      </c>
      <c r="C44" s="220" t="s">
        <v>268</v>
      </c>
    </row>
    <row r="45" spans="1:3" x14ac:dyDescent="0.25">
      <c r="A45" s="220" t="s">
        <v>266</v>
      </c>
      <c r="B45" s="220" t="s">
        <v>21</v>
      </c>
      <c r="C45" s="220" t="s">
        <v>263</v>
      </c>
    </row>
    <row r="46" spans="1:3" x14ac:dyDescent="0.25">
      <c r="A46" s="220" t="s">
        <v>266</v>
      </c>
      <c r="B46" s="220" t="s">
        <v>21</v>
      </c>
      <c r="C46" s="220" t="s">
        <v>264</v>
      </c>
    </row>
    <row r="47" spans="1:3" x14ac:dyDescent="0.25">
      <c r="A47" s="220" t="s">
        <v>266</v>
      </c>
      <c r="B47" s="220" t="s">
        <v>22</v>
      </c>
      <c r="C47" s="220" t="s">
        <v>265</v>
      </c>
    </row>
    <row r="48" spans="1:3" x14ac:dyDescent="0.25">
      <c r="A48" s="220" t="s">
        <v>266</v>
      </c>
      <c r="B48" s="220" t="s">
        <v>222</v>
      </c>
      <c r="C48" s="220" t="s">
        <v>269</v>
      </c>
    </row>
    <row r="49" spans="1:3" x14ac:dyDescent="0.25">
      <c r="A49" s="220" t="s">
        <v>266</v>
      </c>
      <c r="B49" s="220" t="s">
        <v>222</v>
      </c>
      <c r="C49" s="220" t="s">
        <v>270</v>
      </c>
    </row>
    <row r="50" spans="1:3" x14ac:dyDescent="0.25">
      <c r="A50" s="221" t="s">
        <v>392</v>
      </c>
      <c r="B50" s="221" t="s">
        <v>202</v>
      </c>
      <c r="C50" s="221" t="s">
        <v>370</v>
      </c>
    </row>
    <row r="51" spans="1:3" x14ac:dyDescent="0.25">
      <c r="A51" s="221" t="s">
        <v>392</v>
      </c>
      <c r="B51" s="221" t="s">
        <v>202</v>
      </c>
      <c r="C51" s="221" t="s">
        <v>371</v>
      </c>
    </row>
    <row r="52" spans="1:3" x14ac:dyDescent="0.25">
      <c r="A52" s="221" t="s">
        <v>392</v>
      </c>
      <c r="B52" s="221" t="s">
        <v>202</v>
      </c>
      <c r="C52" s="221" t="s">
        <v>372</v>
      </c>
    </row>
    <row r="53" spans="1:3" x14ac:dyDescent="0.25">
      <c r="A53" s="221" t="s">
        <v>392</v>
      </c>
      <c r="B53" s="221" t="s">
        <v>202</v>
      </c>
      <c r="C53" s="221" t="s">
        <v>373</v>
      </c>
    </row>
    <row r="54" spans="1:3" x14ac:dyDescent="0.25">
      <c r="A54" s="221" t="s">
        <v>392</v>
      </c>
      <c r="B54" s="221" t="s">
        <v>202</v>
      </c>
      <c r="C54" s="221" t="s">
        <v>374</v>
      </c>
    </row>
    <row r="55" spans="1:3" x14ac:dyDescent="0.25">
      <c r="A55" s="221" t="s">
        <v>392</v>
      </c>
      <c r="B55" s="221" t="s">
        <v>7</v>
      </c>
      <c r="C55" s="221" t="s">
        <v>375</v>
      </c>
    </row>
    <row r="56" spans="1:3" x14ac:dyDescent="0.25">
      <c r="A56" s="221" t="s">
        <v>392</v>
      </c>
      <c r="B56" s="221" t="s">
        <v>7</v>
      </c>
      <c r="C56" s="221" t="s">
        <v>376</v>
      </c>
    </row>
    <row r="57" spans="1:3" x14ac:dyDescent="0.25">
      <c r="A57" s="221" t="s">
        <v>392</v>
      </c>
      <c r="B57" s="221" t="s">
        <v>7</v>
      </c>
      <c r="C57" s="221" t="s">
        <v>377</v>
      </c>
    </row>
    <row r="58" spans="1:3" x14ac:dyDescent="0.25">
      <c r="A58" s="221" t="s">
        <v>392</v>
      </c>
      <c r="B58" s="221" t="s">
        <v>8</v>
      </c>
      <c r="C58" s="221" t="s">
        <v>378</v>
      </c>
    </row>
    <row r="59" spans="1:3" x14ac:dyDescent="0.25">
      <c r="A59" s="221" t="s">
        <v>392</v>
      </c>
      <c r="B59" s="221" t="s">
        <v>206</v>
      </c>
      <c r="C59" s="221" t="s">
        <v>348</v>
      </c>
    </row>
    <row r="60" spans="1:3" x14ac:dyDescent="0.25">
      <c r="A60" s="221" t="s">
        <v>392</v>
      </c>
      <c r="B60" s="221" t="s">
        <v>12</v>
      </c>
      <c r="C60" s="221" t="s">
        <v>379</v>
      </c>
    </row>
    <row r="61" spans="1:3" x14ac:dyDescent="0.25">
      <c r="A61" s="221" t="s">
        <v>392</v>
      </c>
      <c r="B61" s="221" t="s">
        <v>12</v>
      </c>
      <c r="C61" s="221" t="s">
        <v>380</v>
      </c>
    </row>
    <row r="62" spans="1:3" ht="30" x14ac:dyDescent="0.25">
      <c r="A62" s="221" t="s">
        <v>392</v>
      </c>
      <c r="B62" s="221" t="s">
        <v>3</v>
      </c>
      <c r="C62" s="221" t="s">
        <v>381</v>
      </c>
    </row>
    <row r="63" spans="1:3" x14ac:dyDescent="0.25">
      <c r="A63" s="221" t="s">
        <v>392</v>
      </c>
      <c r="B63" s="221" t="s">
        <v>3</v>
      </c>
      <c r="C63" s="221" t="s">
        <v>393</v>
      </c>
    </row>
    <row r="64" spans="1:3" x14ac:dyDescent="0.25">
      <c r="A64" s="221" t="s">
        <v>392</v>
      </c>
      <c r="B64" s="221" t="s">
        <v>3</v>
      </c>
      <c r="C64" s="221" t="s">
        <v>394</v>
      </c>
    </row>
    <row r="65" spans="1:3" x14ac:dyDescent="0.25">
      <c r="A65" s="221" t="s">
        <v>392</v>
      </c>
      <c r="B65" s="221" t="s">
        <v>3</v>
      </c>
      <c r="C65" s="221" t="s">
        <v>382</v>
      </c>
    </row>
    <row r="66" spans="1:3" x14ac:dyDescent="0.25">
      <c r="A66" s="221" t="s">
        <v>392</v>
      </c>
      <c r="B66" s="221" t="s">
        <v>3</v>
      </c>
      <c r="C66" s="221" t="s">
        <v>397</v>
      </c>
    </row>
    <row r="67" spans="1:3" x14ac:dyDescent="0.25">
      <c r="A67" s="221" t="s">
        <v>392</v>
      </c>
      <c r="B67" s="221" t="s">
        <v>19</v>
      </c>
      <c r="C67" s="221" t="s">
        <v>395</v>
      </c>
    </row>
    <row r="68" spans="1:3" x14ac:dyDescent="0.25">
      <c r="A68" s="221" t="s">
        <v>392</v>
      </c>
      <c r="B68" s="221" t="s">
        <v>19</v>
      </c>
      <c r="C68" s="221" t="s">
        <v>383</v>
      </c>
    </row>
    <row r="69" spans="1:3" x14ac:dyDescent="0.25">
      <c r="A69" s="221" t="s">
        <v>392</v>
      </c>
      <c r="B69" s="221" t="s">
        <v>19</v>
      </c>
      <c r="C69" s="221" t="s">
        <v>396</v>
      </c>
    </row>
    <row r="70" spans="1:3" x14ac:dyDescent="0.25">
      <c r="A70" s="221" t="s">
        <v>392</v>
      </c>
      <c r="B70" s="221" t="s">
        <v>214</v>
      </c>
      <c r="C70" s="221" t="s">
        <v>384</v>
      </c>
    </row>
    <row r="71" spans="1:3" x14ac:dyDescent="0.25">
      <c r="A71" s="221" t="s">
        <v>392</v>
      </c>
      <c r="B71" s="221" t="s">
        <v>214</v>
      </c>
      <c r="C71" s="221" t="s">
        <v>385</v>
      </c>
    </row>
    <row r="72" spans="1:3" x14ac:dyDescent="0.25">
      <c r="A72" s="221" t="s">
        <v>392</v>
      </c>
      <c r="B72" s="221" t="s">
        <v>214</v>
      </c>
      <c r="C72" s="221" t="s">
        <v>386</v>
      </c>
    </row>
    <row r="73" spans="1:3" x14ac:dyDescent="0.25">
      <c r="A73" s="221" t="s">
        <v>392</v>
      </c>
      <c r="B73" s="221" t="s">
        <v>21</v>
      </c>
      <c r="C73" s="221" t="s">
        <v>387</v>
      </c>
    </row>
    <row r="74" spans="1:3" x14ac:dyDescent="0.25">
      <c r="A74" s="221" t="s">
        <v>392</v>
      </c>
      <c r="B74" s="221" t="s">
        <v>21</v>
      </c>
      <c r="C74" s="221" t="s">
        <v>388</v>
      </c>
    </row>
    <row r="75" spans="1:3" x14ac:dyDescent="0.25">
      <c r="A75" s="221" t="s">
        <v>392</v>
      </c>
      <c r="B75" s="221" t="s">
        <v>21</v>
      </c>
      <c r="C75" s="221" t="s">
        <v>389</v>
      </c>
    </row>
    <row r="76" spans="1:3" x14ac:dyDescent="0.25">
      <c r="A76" s="221" t="s">
        <v>392</v>
      </c>
      <c r="B76" s="221" t="s">
        <v>22</v>
      </c>
      <c r="C76" s="221" t="s">
        <v>390</v>
      </c>
    </row>
    <row r="77" spans="1:3" x14ac:dyDescent="0.25">
      <c r="A77" s="221" t="s">
        <v>392</v>
      </c>
      <c r="B77" s="221" t="s">
        <v>222</v>
      </c>
      <c r="C77" s="221" t="s">
        <v>391</v>
      </c>
    </row>
    <row r="78" spans="1:3" x14ac:dyDescent="0.25">
      <c r="A78" s="222" t="s">
        <v>304</v>
      </c>
      <c r="B78" s="222" t="s">
        <v>202</v>
      </c>
      <c r="C78" s="222" t="s">
        <v>271</v>
      </c>
    </row>
    <row r="79" spans="1:3" x14ac:dyDescent="0.25">
      <c r="A79" s="222" t="s">
        <v>304</v>
      </c>
      <c r="B79" s="222" t="s">
        <v>202</v>
      </c>
      <c r="C79" s="222" t="s">
        <v>272</v>
      </c>
    </row>
    <row r="80" spans="1:3" x14ac:dyDescent="0.25">
      <c r="A80" s="222" t="s">
        <v>304</v>
      </c>
      <c r="B80" s="222" t="s">
        <v>202</v>
      </c>
      <c r="C80" s="222" t="s">
        <v>273</v>
      </c>
    </row>
    <row r="81" spans="1:3" x14ac:dyDescent="0.25">
      <c r="A81" s="222" t="s">
        <v>304</v>
      </c>
      <c r="B81" s="222" t="s">
        <v>202</v>
      </c>
      <c r="C81" s="222" t="s">
        <v>274</v>
      </c>
    </row>
    <row r="82" spans="1:3" x14ac:dyDescent="0.25">
      <c r="A82" s="222" t="s">
        <v>304</v>
      </c>
      <c r="B82" s="222" t="s">
        <v>7</v>
      </c>
      <c r="C82" s="222" t="s">
        <v>275</v>
      </c>
    </row>
    <row r="83" spans="1:3" x14ac:dyDescent="0.25">
      <c r="A83" s="222" t="s">
        <v>304</v>
      </c>
      <c r="B83" s="222" t="s">
        <v>8</v>
      </c>
      <c r="C83" s="222" t="s">
        <v>276</v>
      </c>
    </row>
    <row r="84" spans="1:3" x14ac:dyDescent="0.25">
      <c r="A84" s="222" t="s">
        <v>304</v>
      </c>
      <c r="B84" s="222" t="s">
        <v>206</v>
      </c>
      <c r="C84" s="222" t="s">
        <v>277</v>
      </c>
    </row>
    <row r="85" spans="1:3" x14ac:dyDescent="0.25">
      <c r="A85" s="222" t="s">
        <v>304</v>
      </c>
      <c r="B85" s="222" t="s">
        <v>206</v>
      </c>
      <c r="C85" s="222" t="s">
        <v>278</v>
      </c>
    </row>
    <row r="86" spans="1:3" x14ac:dyDescent="0.25">
      <c r="A86" s="222" t="s">
        <v>304</v>
      </c>
      <c r="B86" s="222" t="s">
        <v>12</v>
      </c>
      <c r="C86" s="222" t="s">
        <v>279</v>
      </c>
    </row>
    <row r="87" spans="1:3" x14ac:dyDescent="0.25">
      <c r="A87" s="222" t="s">
        <v>304</v>
      </c>
      <c r="B87" s="222" t="s">
        <v>12</v>
      </c>
      <c r="C87" s="222" t="s">
        <v>280</v>
      </c>
    </row>
    <row r="88" spans="1:3" x14ac:dyDescent="0.25">
      <c r="A88" s="222" t="s">
        <v>304</v>
      </c>
      <c r="B88" s="222" t="s">
        <v>3</v>
      </c>
      <c r="C88" s="222" t="s">
        <v>305</v>
      </c>
    </row>
    <row r="89" spans="1:3" ht="30" x14ac:dyDescent="0.25">
      <c r="A89" s="222" t="s">
        <v>304</v>
      </c>
      <c r="B89" s="222" t="s">
        <v>3</v>
      </c>
      <c r="C89" s="222" t="s">
        <v>306</v>
      </c>
    </row>
    <row r="90" spans="1:3" ht="30" x14ac:dyDescent="0.25">
      <c r="A90" s="222" t="s">
        <v>304</v>
      </c>
      <c r="B90" s="222" t="s">
        <v>3</v>
      </c>
      <c r="C90" s="222" t="s">
        <v>307</v>
      </c>
    </row>
    <row r="91" spans="1:3" ht="30" x14ac:dyDescent="0.25">
      <c r="A91" s="222" t="s">
        <v>304</v>
      </c>
      <c r="B91" s="222" t="s">
        <v>3</v>
      </c>
      <c r="C91" s="222" t="s">
        <v>308</v>
      </c>
    </row>
    <row r="92" spans="1:3" ht="30" x14ac:dyDescent="0.25">
      <c r="A92" s="222" t="s">
        <v>304</v>
      </c>
      <c r="B92" s="222" t="s">
        <v>3</v>
      </c>
      <c r="C92" s="222" t="s">
        <v>309</v>
      </c>
    </row>
    <row r="93" spans="1:3" x14ac:dyDescent="0.25">
      <c r="A93" s="222" t="s">
        <v>304</v>
      </c>
      <c r="B93" s="222" t="s">
        <v>3</v>
      </c>
      <c r="C93" s="222" t="s">
        <v>310</v>
      </c>
    </row>
    <row r="94" spans="1:3" ht="30" x14ac:dyDescent="0.25">
      <c r="A94" s="222" t="s">
        <v>304</v>
      </c>
      <c r="B94" s="222" t="s">
        <v>3</v>
      </c>
      <c r="C94" s="222" t="s">
        <v>311</v>
      </c>
    </row>
    <row r="95" spans="1:3" x14ac:dyDescent="0.25">
      <c r="A95" s="222" t="s">
        <v>304</v>
      </c>
      <c r="B95" s="222" t="s">
        <v>3</v>
      </c>
      <c r="C95" s="222" t="s">
        <v>281</v>
      </c>
    </row>
    <row r="96" spans="1:3" x14ac:dyDescent="0.25">
      <c r="A96" s="222" t="s">
        <v>304</v>
      </c>
      <c r="B96" s="222" t="s">
        <v>3</v>
      </c>
      <c r="C96" s="222" t="s">
        <v>282</v>
      </c>
    </row>
    <row r="97" spans="1:3" x14ac:dyDescent="0.25">
      <c r="A97" s="222" t="s">
        <v>304</v>
      </c>
      <c r="B97" s="222" t="s">
        <v>3</v>
      </c>
      <c r="C97" s="222" t="s">
        <v>312</v>
      </c>
    </row>
    <row r="98" spans="1:3" x14ac:dyDescent="0.25">
      <c r="A98" s="222" t="s">
        <v>304</v>
      </c>
      <c r="B98" s="222" t="s">
        <v>3</v>
      </c>
      <c r="C98" s="222" t="s">
        <v>283</v>
      </c>
    </row>
    <row r="99" spans="1:3" x14ac:dyDescent="0.25">
      <c r="A99" s="222" t="s">
        <v>304</v>
      </c>
      <c r="B99" s="222" t="s">
        <v>19</v>
      </c>
      <c r="C99" s="222" t="s">
        <v>284</v>
      </c>
    </row>
    <row r="100" spans="1:3" x14ac:dyDescent="0.25">
      <c r="A100" s="222" t="s">
        <v>304</v>
      </c>
      <c r="B100" s="222" t="s">
        <v>19</v>
      </c>
      <c r="C100" s="222" t="s">
        <v>285</v>
      </c>
    </row>
    <row r="101" spans="1:3" x14ac:dyDescent="0.25">
      <c r="A101" s="222" t="s">
        <v>304</v>
      </c>
      <c r="B101" s="222" t="s">
        <v>19</v>
      </c>
      <c r="C101" s="222" t="s">
        <v>286</v>
      </c>
    </row>
    <row r="102" spans="1:3" x14ac:dyDescent="0.25">
      <c r="A102" s="222" t="s">
        <v>304</v>
      </c>
      <c r="B102" s="222" t="s">
        <v>19</v>
      </c>
      <c r="C102" s="222" t="s">
        <v>287</v>
      </c>
    </row>
    <row r="103" spans="1:3" x14ac:dyDescent="0.25">
      <c r="A103" s="222" t="s">
        <v>304</v>
      </c>
      <c r="B103" s="222" t="s">
        <v>214</v>
      </c>
      <c r="C103" s="222" t="s">
        <v>288</v>
      </c>
    </row>
    <row r="104" spans="1:3" x14ac:dyDescent="0.25">
      <c r="A104" s="222" t="s">
        <v>304</v>
      </c>
      <c r="B104" s="222" t="s">
        <v>214</v>
      </c>
      <c r="C104" s="222" t="s">
        <v>289</v>
      </c>
    </row>
    <row r="105" spans="1:3" ht="30" x14ac:dyDescent="0.25">
      <c r="A105" s="222" t="s">
        <v>304</v>
      </c>
      <c r="B105" s="222" t="s">
        <v>214</v>
      </c>
      <c r="C105" s="222" t="s">
        <v>290</v>
      </c>
    </row>
    <row r="106" spans="1:3" x14ac:dyDescent="0.25">
      <c r="A106" s="222" t="s">
        <v>304</v>
      </c>
      <c r="B106" s="222" t="s">
        <v>214</v>
      </c>
      <c r="C106" s="222" t="s">
        <v>291</v>
      </c>
    </row>
    <row r="107" spans="1:3" x14ac:dyDescent="0.25">
      <c r="A107" s="222" t="s">
        <v>304</v>
      </c>
      <c r="B107" s="222" t="s">
        <v>214</v>
      </c>
      <c r="C107" s="222" t="s">
        <v>292</v>
      </c>
    </row>
    <row r="108" spans="1:3" x14ac:dyDescent="0.25">
      <c r="A108" s="222" t="s">
        <v>304</v>
      </c>
      <c r="B108" s="222" t="s">
        <v>214</v>
      </c>
      <c r="C108" s="222" t="s">
        <v>293</v>
      </c>
    </row>
    <row r="109" spans="1:3" x14ac:dyDescent="0.25">
      <c r="A109" s="222" t="s">
        <v>304</v>
      </c>
      <c r="B109" s="222" t="s">
        <v>214</v>
      </c>
      <c r="C109" s="222" t="s">
        <v>294</v>
      </c>
    </row>
    <row r="110" spans="1:3" x14ac:dyDescent="0.25">
      <c r="A110" s="222" t="s">
        <v>304</v>
      </c>
      <c r="B110" s="222" t="s">
        <v>214</v>
      </c>
      <c r="C110" s="222" t="s">
        <v>295</v>
      </c>
    </row>
    <row r="111" spans="1:3" x14ac:dyDescent="0.25">
      <c r="A111" s="222" t="s">
        <v>304</v>
      </c>
      <c r="B111" s="222" t="s">
        <v>214</v>
      </c>
      <c r="C111" s="222" t="s">
        <v>296</v>
      </c>
    </row>
    <row r="112" spans="1:3" x14ac:dyDescent="0.25">
      <c r="A112" s="222" t="s">
        <v>304</v>
      </c>
      <c r="B112" s="222" t="s">
        <v>21</v>
      </c>
      <c r="C112" s="222" t="s">
        <v>297</v>
      </c>
    </row>
    <row r="113" spans="1:3" x14ac:dyDescent="0.25">
      <c r="A113" s="222" t="s">
        <v>304</v>
      </c>
      <c r="B113" s="222" t="s">
        <v>21</v>
      </c>
      <c r="C113" s="222" t="s">
        <v>298</v>
      </c>
    </row>
    <row r="114" spans="1:3" x14ac:dyDescent="0.25">
      <c r="A114" s="222" t="s">
        <v>304</v>
      </c>
      <c r="B114" s="222" t="s">
        <v>21</v>
      </c>
      <c r="C114" s="222" t="s">
        <v>299</v>
      </c>
    </row>
    <row r="115" spans="1:3" x14ac:dyDescent="0.25">
      <c r="A115" s="222" t="s">
        <v>304</v>
      </c>
      <c r="B115" s="222" t="s">
        <v>21</v>
      </c>
      <c r="C115" s="222" t="s">
        <v>300</v>
      </c>
    </row>
    <row r="116" spans="1:3" x14ac:dyDescent="0.25">
      <c r="A116" s="222" t="s">
        <v>304</v>
      </c>
      <c r="B116" s="222" t="s">
        <v>21</v>
      </c>
      <c r="C116" s="222" t="s">
        <v>301</v>
      </c>
    </row>
    <row r="117" spans="1:3" x14ac:dyDescent="0.25">
      <c r="A117" s="222" t="s">
        <v>304</v>
      </c>
      <c r="B117" s="222" t="s">
        <v>21</v>
      </c>
      <c r="C117" s="222" t="s">
        <v>302</v>
      </c>
    </row>
    <row r="118" spans="1:3" x14ac:dyDescent="0.25">
      <c r="A118" s="222" t="s">
        <v>304</v>
      </c>
      <c r="B118" s="222" t="s">
        <v>22</v>
      </c>
      <c r="C118" s="222" t="s">
        <v>303</v>
      </c>
    </row>
    <row r="119" spans="1:3" ht="30" x14ac:dyDescent="0.25">
      <c r="A119" s="222" t="s">
        <v>304</v>
      </c>
      <c r="B119" s="222" t="s">
        <v>22</v>
      </c>
      <c r="C119" s="222" t="s">
        <v>313</v>
      </c>
    </row>
    <row r="120" spans="1:3" x14ac:dyDescent="0.25">
      <c r="A120" s="222" t="s">
        <v>304</v>
      </c>
      <c r="B120" s="222" t="s">
        <v>222</v>
      </c>
      <c r="C120" s="222" t="s">
        <v>314</v>
      </c>
    </row>
    <row r="121" spans="1:3" x14ac:dyDescent="0.25">
      <c r="A121" s="223" t="s">
        <v>248</v>
      </c>
      <c r="B121" s="223" t="s">
        <v>202</v>
      </c>
      <c r="C121" s="223" t="s">
        <v>227</v>
      </c>
    </row>
    <row r="122" spans="1:3" x14ac:dyDescent="0.25">
      <c r="A122" s="223" t="s">
        <v>248</v>
      </c>
      <c r="B122" s="223" t="s">
        <v>202</v>
      </c>
      <c r="C122" s="223" t="s">
        <v>228</v>
      </c>
    </row>
    <row r="123" spans="1:3" x14ac:dyDescent="0.25">
      <c r="A123" s="223" t="s">
        <v>248</v>
      </c>
      <c r="B123" s="223" t="s">
        <v>7</v>
      </c>
      <c r="C123" s="223" t="s">
        <v>229</v>
      </c>
    </row>
    <row r="124" spans="1:3" x14ac:dyDescent="0.25">
      <c r="A124" s="223" t="s">
        <v>248</v>
      </c>
      <c r="B124" s="223" t="s">
        <v>206</v>
      </c>
      <c r="C124" s="223" t="s">
        <v>230</v>
      </c>
    </row>
    <row r="125" spans="1:3" x14ac:dyDescent="0.25">
      <c r="A125" s="223" t="s">
        <v>248</v>
      </c>
      <c r="B125" s="223" t="s">
        <v>12</v>
      </c>
      <c r="C125" s="223" t="s">
        <v>231</v>
      </c>
    </row>
    <row r="126" spans="1:3" x14ac:dyDescent="0.25">
      <c r="A126" s="223" t="s">
        <v>248</v>
      </c>
      <c r="B126" s="223" t="s">
        <v>12</v>
      </c>
      <c r="C126" s="223" t="s">
        <v>232</v>
      </c>
    </row>
    <row r="127" spans="1:3" x14ac:dyDescent="0.25">
      <c r="A127" s="223" t="s">
        <v>248</v>
      </c>
      <c r="B127" s="223" t="s">
        <v>3</v>
      </c>
      <c r="C127" s="223" t="s">
        <v>233</v>
      </c>
    </row>
    <row r="128" spans="1:3" x14ac:dyDescent="0.25">
      <c r="A128" s="223" t="s">
        <v>248</v>
      </c>
      <c r="B128" s="223" t="s">
        <v>3</v>
      </c>
      <c r="C128" s="223" t="s">
        <v>249</v>
      </c>
    </row>
    <row r="129" spans="1:3" x14ac:dyDescent="0.25">
      <c r="A129" s="223" t="s">
        <v>248</v>
      </c>
      <c r="B129" s="223" t="s">
        <v>3</v>
      </c>
      <c r="C129" s="223" t="s">
        <v>234</v>
      </c>
    </row>
    <row r="130" spans="1:3" x14ac:dyDescent="0.25">
      <c r="A130" s="223" t="s">
        <v>248</v>
      </c>
      <c r="B130" s="223" t="s">
        <v>3</v>
      </c>
      <c r="C130" s="223" t="s">
        <v>235</v>
      </c>
    </row>
    <row r="131" spans="1:3" ht="30" x14ac:dyDescent="0.25">
      <c r="A131" s="223" t="s">
        <v>248</v>
      </c>
      <c r="B131" s="223" t="s">
        <v>3</v>
      </c>
      <c r="C131" s="223" t="s">
        <v>236</v>
      </c>
    </row>
    <row r="132" spans="1:3" x14ac:dyDescent="0.25">
      <c r="A132" s="223" t="s">
        <v>248</v>
      </c>
      <c r="B132" s="223" t="s">
        <v>3</v>
      </c>
      <c r="C132" s="223" t="s">
        <v>237</v>
      </c>
    </row>
    <row r="133" spans="1:3" x14ac:dyDescent="0.25">
      <c r="A133" s="223" t="s">
        <v>248</v>
      </c>
      <c r="B133" s="223" t="s">
        <v>19</v>
      </c>
      <c r="C133" s="223" t="s">
        <v>238</v>
      </c>
    </row>
    <row r="134" spans="1:3" x14ac:dyDescent="0.25">
      <c r="A134" s="223" t="s">
        <v>248</v>
      </c>
      <c r="B134" s="223" t="s">
        <v>19</v>
      </c>
      <c r="C134" s="223" t="s">
        <v>239</v>
      </c>
    </row>
    <row r="135" spans="1:3" x14ac:dyDescent="0.25">
      <c r="A135" s="223" t="s">
        <v>248</v>
      </c>
      <c r="B135" s="223" t="s">
        <v>214</v>
      </c>
      <c r="C135" s="223" t="s">
        <v>240</v>
      </c>
    </row>
    <row r="136" spans="1:3" x14ac:dyDescent="0.25">
      <c r="A136" s="223" t="s">
        <v>248</v>
      </c>
      <c r="B136" s="223" t="s">
        <v>214</v>
      </c>
      <c r="C136" s="223" t="s">
        <v>241</v>
      </c>
    </row>
    <row r="137" spans="1:3" x14ac:dyDescent="0.25">
      <c r="A137" s="223" t="s">
        <v>248</v>
      </c>
      <c r="B137" s="223" t="s">
        <v>214</v>
      </c>
      <c r="C137" s="223" t="s">
        <v>242</v>
      </c>
    </row>
    <row r="138" spans="1:3" x14ac:dyDescent="0.25">
      <c r="A138" s="223" t="s">
        <v>248</v>
      </c>
      <c r="B138" s="223" t="s">
        <v>214</v>
      </c>
      <c r="C138" s="223" t="s">
        <v>243</v>
      </c>
    </row>
    <row r="139" spans="1:3" x14ac:dyDescent="0.25">
      <c r="A139" s="223" t="s">
        <v>248</v>
      </c>
      <c r="B139" s="223" t="s">
        <v>21</v>
      </c>
      <c r="C139" s="223" t="s">
        <v>244</v>
      </c>
    </row>
    <row r="140" spans="1:3" ht="30" x14ac:dyDescent="0.25">
      <c r="A140" s="223" t="s">
        <v>248</v>
      </c>
      <c r="B140" s="223" t="s">
        <v>22</v>
      </c>
      <c r="C140" s="223" t="s">
        <v>245</v>
      </c>
    </row>
    <row r="141" spans="1:3" x14ac:dyDescent="0.25">
      <c r="A141" s="223" t="s">
        <v>248</v>
      </c>
      <c r="B141" s="223" t="s">
        <v>222</v>
      </c>
      <c r="C141" s="223" t="s">
        <v>246</v>
      </c>
    </row>
    <row r="142" spans="1:3" x14ac:dyDescent="0.25">
      <c r="A142" s="223" t="s">
        <v>248</v>
      </c>
      <c r="B142" s="223" t="s">
        <v>222</v>
      </c>
      <c r="C142" s="223" t="s">
        <v>247</v>
      </c>
    </row>
    <row r="143" spans="1:3" x14ac:dyDescent="0.25">
      <c r="A143" s="226" t="s">
        <v>342</v>
      </c>
      <c r="B143" s="226" t="s">
        <v>202</v>
      </c>
      <c r="C143" s="226" t="s">
        <v>315</v>
      </c>
    </row>
    <row r="144" spans="1:3" x14ac:dyDescent="0.25">
      <c r="A144" s="226" t="s">
        <v>342</v>
      </c>
      <c r="B144" s="226" t="s">
        <v>202</v>
      </c>
      <c r="C144" s="226" t="s">
        <v>316</v>
      </c>
    </row>
    <row r="145" spans="1:3" x14ac:dyDescent="0.25">
      <c r="A145" s="226" t="s">
        <v>342</v>
      </c>
      <c r="B145" s="226" t="s">
        <v>7</v>
      </c>
      <c r="C145" s="226" t="s">
        <v>317</v>
      </c>
    </row>
    <row r="146" spans="1:3" x14ac:dyDescent="0.25">
      <c r="A146" s="226" t="s">
        <v>342</v>
      </c>
      <c r="B146" s="226" t="s">
        <v>206</v>
      </c>
      <c r="C146" s="226" t="s">
        <v>318</v>
      </c>
    </row>
    <row r="147" spans="1:3" x14ac:dyDescent="0.25">
      <c r="A147" s="226" t="s">
        <v>342</v>
      </c>
      <c r="B147" s="226" t="s">
        <v>12</v>
      </c>
      <c r="C147" s="226" t="s">
        <v>319</v>
      </c>
    </row>
    <row r="148" spans="1:3" x14ac:dyDescent="0.25">
      <c r="A148" s="226" t="s">
        <v>342</v>
      </c>
      <c r="B148" s="226" t="s">
        <v>3</v>
      </c>
      <c r="C148" s="226" t="s">
        <v>320</v>
      </c>
    </row>
    <row r="149" spans="1:3" x14ac:dyDescent="0.25">
      <c r="A149" s="226" t="s">
        <v>342</v>
      </c>
      <c r="B149" s="226" t="s">
        <v>3</v>
      </c>
      <c r="C149" s="226" t="s">
        <v>321</v>
      </c>
    </row>
    <row r="150" spans="1:3" x14ac:dyDescent="0.25">
      <c r="A150" s="226" t="s">
        <v>342</v>
      </c>
      <c r="B150" s="226" t="s">
        <v>3</v>
      </c>
      <c r="C150" s="226" t="s">
        <v>322</v>
      </c>
    </row>
    <row r="151" spans="1:3" x14ac:dyDescent="0.25">
      <c r="A151" s="226" t="s">
        <v>342</v>
      </c>
      <c r="B151" s="226" t="s">
        <v>3</v>
      </c>
      <c r="C151" s="226" t="s">
        <v>323</v>
      </c>
    </row>
    <row r="152" spans="1:3" x14ac:dyDescent="0.25">
      <c r="A152" s="226" t="s">
        <v>342</v>
      </c>
      <c r="B152" s="226" t="s">
        <v>3</v>
      </c>
      <c r="C152" s="226" t="s">
        <v>324</v>
      </c>
    </row>
    <row r="153" spans="1:3" x14ac:dyDescent="0.25">
      <c r="A153" s="226" t="s">
        <v>342</v>
      </c>
      <c r="B153" s="226" t="s">
        <v>3</v>
      </c>
      <c r="C153" s="226" t="s">
        <v>325</v>
      </c>
    </row>
    <row r="154" spans="1:3" x14ac:dyDescent="0.25">
      <c r="A154" s="226" t="s">
        <v>342</v>
      </c>
      <c r="B154" s="226" t="s">
        <v>3</v>
      </c>
      <c r="C154" s="226" t="s">
        <v>326</v>
      </c>
    </row>
    <row r="155" spans="1:3" x14ac:dyDescent="0.25">
      <c r="A155" s="226" t="s">
        <v>342</v>
      </c>
      <c r="B155" s="226" t="s">
        <v>3</v>
      </c>
      <c r="C155" s="226" t="s">
        <v>327</v>
      </c>
    </row>
    <row r="156" spans="1:3" x14ac:dyDescent="0.25">
      <c r="A156" s="226" t="s">
        <v>342</v>
      </c>
      <c r="B156" s="226" t="s">
        <v>3</v>
      </c>
      <c r="C156" s="226" t="s">
        <v>328</v>
      </c>
    </row>
    <row r="157" spans="1:3" x14ac:dyDescent="0.25">
      <c r="A157" s="226" t="s">
        <v>342</v>
      </c>
      <c r="B157" s="226" t="s">
        <v>3</v>
      </c>
      <c r="C157" s="226" t="s">
        <v>329</v>
      </c>
    </row>
    <row r="158" spans="1:3" x14ac:dyDescent="0.25">
      <c r="A158" s="226" t="s">
        <v>342</v>
      </c>
      <c r="B158" s="226" t="s">
        <v>19</v>
      </c>
      <c r="C158" s="226" t="s">
        <v>330</v>
      </c>
    </row>
    <row r="159" spans="1:3" x14ac:dyDescent="0.25">
      <c r="A159" s="226" t="s">
        <v>342</v>
      </c>
      <c r="B159" s="226" t="s">
        <v>214</v>
      </c>
      <c r="C159" s="226" t="s">
        <v>331</v>
      </c>
    </row>
    <row r="160" spans="1:3" x14ac:dyDescent="0.25">
      <c r="A160" s="226" t="s">
        <v>342</v>
      </c>
      <c r="B160" s="226" t="s">
        <v>214</v>
      </c>
      <c r="C160" s="226" t="s">
        <v>332</v>
      </c>
    </row>
    <row r="161" spans="1:3" x14ac:dyDescent="0.25">
      <c r="A161" s="226" t="s">
        <v>342</v>
      </c>
      <c r="B161" s="226" t="s">
        <v>214</v>
      </c>
      <c r="C161" s="226" t="s">
        <v>333</v>
      </c>
    </row>
    <row r="162" spans="1:3" x14ac:dyDescent="0.25">
      <c r="A162" s="226" t="s">
        <v>342</v>
      </c>
      <c r="B162" s="226" t="s">
        <v>214</v>
      </c>
      <c r="C162" s="226" t="s">
        <v>334</v>
      </c>
    </row>
    <row r="163" spans="1:3" x14ac:dyDescent="0.25">
      <c r="A163" s="226" t="s">
        <v>342</v>
      </c>
      <c r="B163" s="226" t="s">
        <v>21</v>
      </c>
      <c r="C163" s="226" t="s">
        <v>335</v>
      </c>
    </row>
    <row r="164" spans="1:3" x14ac:dyDescent="0.25">
      <c r="A164" s="226" t="s">
        <v>342</v>
      </c>
      <c r="B164" s="226" t="s">
        <v>22</v>
      </c>
      <c r="C164" s="226" t="s">
        <v>336</v>
      </c>
    </row>
    <row r="165" spans="1:3" x14ac:dyDescent="0.25">
      <c r="A165" s="226" t="s">
        <v>342</v>
      </c>
      <c r="B165" s="226" t="s">
        <v>22</v>
      </c>
      <c r="C165" s="226" t="s">
        <v>337</v>
      </c>
    </row>
    <row r="166" spans="1:3" x14ac:dyDescent="0.25">
      <c r="A166" s="226" t="s">
        <v>342</v>
      </c>
      <c r="B166" s="226" t="s">
        <v>22</v>
      </c>
      <c r="C166" s="226" t="s">
        <v>338</v>
      </c>
    </row>
    <row r="167" spans="1:3" x14ac:dyDescent="0.25">
      <c r="A167" s="226" t="s">
        <v>342</v>
      </c>
      <c r="B167" s="226" t="s">
        <v>222</v>
      </c>
      <c r="C167" s="226" t="s">
        <v>339</v>
      </c>
    </row>
    <row r="168" spans="1:3" x14ac:dyDescent="0.25">
      <c r="A168" s="226" t="s">
        <v>342</v>
      </c>
      <c r="B168" s="226" t="s">
        <v>222</v>
      </c>
      <c r="C168" s="226" t="s">
        <v>340</v>
      </c>
    </row>
    <row r="169" spans="1:3" x14ac:dyDescent="0.25">
      <c r="A169" s="226" t="s">
        <v>342</v>
      </c>
      <c r="B169" s="226" t="s">
        <v>222</v>
      </c>
      <c r="C169" s="226" t="s">
        <v>341</v>
      </c>
    </row>
    <row r="170" spans="1:3" x14ac:dyDescent="0.25">
      <c r="A170" s="225" t="s">
        <v>225</v>
      </c>
      <c r="B170" s="228" t="s">
        <v>202</v>
      </c>
      <c r="C170" s="225" t="s">
        <v>203</v>
      </c>
    </row>
    <row r="171" spans="1:3" x14ac:dyDescent="0.25">
      <c r="A171" s="225" t="s">
        <v>225</v>
      </c>
      <c r="B171" s="228" t="s">
        <v>202</v>
      </c>
      <c r="C171" s="225" t="s">
        <v>204</v>
      </c>
    </row>
    <row r="172" spans="1:3" x14ac:dyDescent="0.25">
      <c r="A172" s="225" t="s">
        <v>225</v>
      </c>
      <c r="B172" s="228" t="s">
        <v>7</v>
      </c>
      <c r="C172" s="225" t="s">
        <v>205</v>
      </c>
    </row>
    <row r="173" spans="1:3" x14ac:dyDescent="0.25">
      <c r="A173" s="225" t="s">
        <v>225</v>
      </c>
      <c r="B173" s="228" t="s">
        <v>206</v>
      </c>
      <c r="C173" s="225" t="s">
        <v>207</v>
      </c>
    </row>
    <row r="174" spans="1:3" x14ac:dyDescent="0.25">
      <c r="A174" s="225" t="s">
        <v>225</v>
      </c>
      <c r="B174" s="228" t="s">
        <v>12</v>
      </c>
      <c r="C174" s="225" t="s">
        <v>208</v>
      </c>
    </row>
    <row r="175" spans="1:3" x14ac:dyDescent="0.25">
      <c r="A175" s="225" t="s">
        <v>225</v>
      </c>
      <c r="B175" s="228" t="s">
        <v>3</v>
      </c>
      <c r="C175" s="225" t="s">
        <v>209</v>
      </c>
    </row>
    <row r="176" spans="1:3" x14ac:dyDescent="0.25">
      <c r="A176" s="225" t="s">
        <v>225</v>
      </c>
      <c r="B176" s="228" t="s">
        <v>3</v>
      </c>
      <c r="C176" s="225" t="s">
        <v>210</v>
      </c>
    </row>
    <row r="177" spans="1:3" x14ac:dyDescent="0.25">
      <c r="A177" s="225" t="s">
        <v>225</v>
      </c>
      <c r="B177" s="228" t="s">
        <v>3</v>
      </c>
      <c r="C177" s="225" t="s">
        <v>211</v>
      </c>
    </row>
    <row r="178" spans="1:3" x14ac:dyDescent="0.25">
      <c r="A178" s="225" t="s">
        <v>225</v>
      </c>
      <c r="B178" s="228" t="s">
        <v>19</v>
      </c>
      <c r="C178" s="225" t="s">
        <v>212</v>
      </c>
    </row>
    <row r="179" spans="1:3" x14ac:dyDescent="0.25">
      <c r="A179" s="225" t="s">
        <v>225</v>
      </c>
      <c r="B179" s="228" t="s">
        <v>19</v>
      </c>
      <c r="C179" s="225" t="s">
        <v>213</v>
      </c>
    </row>
    <row r="180" spans="1:3" x14ac:dyDescent="0.25">
      <c r="A180" s="225" t="s">
        <v>225</v>
      </c>
      <c r="B180" s="228" t="s">
        <v>214</v>
      </c>
      <c r="C180" s="225" t="s">
        <v>215</v>
      </c>
    </row>
    <row r="181" spans="1:3" x14ac:dyDescent="0.25">
      <c r="A181" s="225" t="s">
        <v>225</v>
      </c>
      <c r="B181" s="228" t="s">
        <v>214</v>
      </c>
      <c r="C181" s="225" t="s">
        <v>216</v>
      </c>
    </row>
    <row r="182" spans="1:3" ht="30" x14ac:dyDescent="0.25">
      <c r="A182" s="225" t="s">
        <v>225</v>
      </c>
      <c r="B182" s="228" t="s">
        <v>214</v>
      </c>
      <c r="C182" s="225" t="s">
        <v>217</v>
      </c>
    </row>
    <row r="183" spans="1:3" x14ac:dyDescent="0.25">
      <c r="A183" s="225" t="s">
        <v>225</v>
      </c>
      <c r="B183" s="228" t="s">
        <v>214</v>
      </c>
      <c r="C183" s="225" t="s">
        <v>218</v>
      </c>
    </row>
    <row r="184" spans="1:3" x14ac:dyDescent="0.25">
      <c r="A184" s="225" t="s">
        <v>225</v>
      </c>
      <c r="B184" s="228" t="s">
        <v>214</v>
      </c>
      <c r="C184" s="225" t="s">
        <v>219</v>
      </c>
    </row>
    <row r="185" spans="1:3" x14ac:dyDescent="0.25">
      <c r="A185" s="225" t="s">
        <v>225</v>
      </c>
      <c r="B185" s="228" t="s">
        <v>21</v>
      </c>
      <c r="C185" s="225" t="s">
        <v>220</v>
      </c>
    </row>
    <row r="186" spans="1:3" x14ac:dyDescent="0.25">
      <c r="A186" s="225" t="s">
        <v>225</v>
      </c>
      <c r="B186" s="228" t="s">
        <v>21</v>
      </c>
      <c r="C186" s="225" t="s">
        <v>226</v>
      </c>
    </row>
    <row r="187" spans="1:3" x14ac:dyDescent="0.25">
      <c r="A187" s="225" t="s">
        <v>225</v>
      </c>
      <c r="B187" s="228" t="s">
        <v>22</v>
      </c>
      <c r="C187" s="225" t="s">
        <v>221</v>
      </c>
    </row>
    <row r="188" spans="1:3" x14ac:dyDescent="0.25">
      <c r="A188" s="225" t="s">
        <v>225</v>
      </c>
      <c r="B188" s="228" t="s">
        <v>222</v>
      </c>
      <c r="C188" s="225" t="s">
        <v>223</v>
      </c>
    </row>
    <row r="189" spans="1:3" x14ac:dyDescent="0.25">
      <c r="A189" s="219" t="s">
        <v>436</v>
      </c>
      <c r="B189" s="219" t="s">
        <v>202</v>
      </c>
      <c r="C189" s="219" t="s">
        <v>399</v>
      </c>
    </row>
    <row r="190" spans="1:3" ht="30" x14ac:dyDescent="0.25">
      <c r="A190" s="219" t="s">
        <v>436</v>
      </c>
      <c r="B190" s="219" t="s">
        <v>202</v>
      </c>
      <c r="C190" s="219" t="s">
        <v>400</v>
      </c>
    </row>
    <row r="191" spans="1:3" x14ac:dyDescent="0.25">
      <c r="A191" s="219" t="s">
        <v>436</v>
      </c>
      <c r="B191" s="219" t="s">
        <v>202</v>
      </c>
      <c r="C191" s="219" t="s">
        <v>401</v>
      </c>
    </row>
    <row r="192" spans="1:3" x14ac:dyDescent="0.25">
      <c r="A192" s="219" t="s">
        <v>436</v>
      </c>
      <c r="B192" s="219" t="s">
        <v>8</v>
      </c>
      <c r="C192" s="219" t="s">
        <v>402</v>
      </c>
    </row>
    <row r="193" spans="1:3" ht="60" x14ac:dyDescent="0.25">
      <c r="A193" s="219" t="s">
        <v>436</v>
      </c>
      <c r="B193" s="219" t="s">
        <v>8</v>
      </c>
      <c r="C193" s="219" t="s">
        <v>403</v>
      </c>
    </row>
    <row r="194" spans="1:3" x14ac:dyDescent="0.25">
      <c r="A194" s="219" t="s">
        <v>436</v>
      </c>
      <c r="B194" s="219" t="s">
        <v>206</v>
      </c>
      <c r="C194" s="219" t="s">
        <v>404</v>
      </c>
    </row>
    <row r="195" spans="1:3" x14ac:dyDescent="0.25">
      <c r="A195" s="219" t="s">
        <v>436</v>
      </c>
      <c r="B195" s="219" t="s">
        <v>12</v>
      </c>
      <c r="C195" s="219" t="s">
        <v>409</v>
      </c>
    </row>
    <row r="196" spans="1:3" x14ac:dyDescent="0.25">
      <c r="A196" s="219" t="s">
        <v>436</v>
      </c>
      <c r="B196" s="219" t="s">
        <v>3</v>
      </c>
      <c r="C196" s="219" t="s">
        <v>113</v>
      </c>
    </row>
    <row r="197" spans="1:3" x14ac:dyDescent="0.25">
      <c r="A197" s="219" t="s">
        <v>436</v>
      </c>
      <c r="B197" s="219" t="s">
        <v>21</v>
      </c>
      <c r="C197" s="219" t="s">
        <v>123</v>
      </c>
    </row>
    <row r="198" spans="1:3" x14ac:dyDescent="0.25">
      <c r="A198" s="219" t="s">
        <v>436</v>
      </c>
      <c r="B198" s="219" t="s">
        <v>21</v>
      </c>
      <c r="C198" s="219" t="s">
        <v>405</v>
      </c>
    </row>
    <row r="199" spans="1:3" x14ac:dyDescent="0.25">
      <c r="A199" s="219" t="s">
        <v>436</v>
      </c>
      <c r="B199" s="219" t="s">
        <v>22</v>
      </c>
      <c r="C199" s="219" t="s">
        <v>406</v>
      </c>
    </row>
    <row r="200" spans="1:3" x14ac:dyDescent="0.25">
      <c r="A200" s="219" t="s">
        <v>436</v>
      </c>
      <c r="B200" s="219" t="s">
        <v>222</v>
      </c>
      <c r="C200" s="219" t="s">
        <v>407</v>
      </c>
    </row>
    <row r="201" spans="1:3" x14ac:dyDescent="0.25">
      <c r="A201" s="219" t="s">
        <v>436</v>
      </c>
      <c r="B201" s="219" t="s">
        <v>222</v>
      </c>
      <c r="C201" s="219" t="s">
        <v>408</v>
      </c>
    </row>
    <row r="202" spans="1:3" x14ac:dyDescent="0.25">
      <c r="A202" s="219" t="s">
        <v>437</v>
      </c>
      <c r="B202" s="219" t="s">
        <v>202</v>
      </c>
      <c r="C202" s="219" t="s">
        <v>412</v>
      </c>
    </row>
    <row r="203" spans="1:3" x14ac:dyDescent="0.25">
      <c r="A203" s="219" t="s">
        <v>437</v>
      </c>
      <c r="B203" s="219" t="s">
        <v>202</v>
      </c>
      <c r="C203" s="219" t="s">
        <v>413</v>
      </c>
    </row>
    <row r="204" spans="1:3" x14ac:dyDescent="0.25">
      <c r="A204" s="219" t="s">
        <v>437</v>
      </c>
      <c r="B204" s="219" t="s">
        <v>202</v>
      </c>
      <c r="C204" s="219" t="s">
        <v>414</v>
      </c>
    </row>
    <row r="205" spans="1:3" x14ac:dyDescent="0.25">
      <c r="A205" s="219" t="s">
        <v>437</v>
      </c>
      <c r="B205" s="219" t="s">
        <v>7</v>
      </c>
      <c r="C205" s="219" t="s">
        <v>415</v>
      </c>
    </row>
    <row r="206" spans="1:3" x14ac:dyDescent="0.25">
      <c r="A206" s="219" t="s">
        <v>437</v>
      </c>
      <c r="B206" s="219" t="s">
        <v>8</v>
      </c>
      <c r="C206" s="219" t="s">
        <v>416</v>
      </c>
    </row>
    <row r="207" spans="1:3" x14ac:dyDescent="0.25">
      <c r="A207" s="219" t="s">
        <v>437</v>
      </c>
      <c r="B207" s="219" t="s">
        <v>206</v>
      </c>
      <c r="C207" s="219" t="s">
        <v>417</v>
      </c>
    </row>
    <row r="208" spans="1:3" x14ac:dyDescent="0.25">
      <c r="A208" s="219" t="s">
        <v>437</v>
      </c>
      <c r="B208" s="219" t="s">
        <v>12</v>
      </c>
      <c r="C208" s="219" t="s">
        <v>410</v>
      </c>
    </row>
    <row r="209" spans="1:3" x14ac:dyDescent="0.25">
      <c r="A209" s="219" t="s">
        <v>437</v>
      </c>
      <c r="B209" s="219" t="s">
        <v>12</v>
      </c>
      <c r="C209" s="219" t="s">
        <v>418</v>
      </c>
    </row>
    <row r="210" spans="1:3" x14ac:dyDescent="0.25">
      <c r="A210" s="219" t="s">
        <v>437</v>
      </c>
      <c r="B210" s="219" t="s">
        <v>12</v>
      </c>
      <c r="C210" s="219" t="s">
        <v>419</v>
      </c>
    </row>
    <row r="211" spans="1:3" x14ac:dyDescent="0.25">
      <c r="A211" s="219" t="s">
        <v>437</v>
      </c>
      <c r="B211" s="219" t="s">
        <v>3</v>
      </c>
      <c r="C211" s="219" t="s">
        <v>420</v>
      </c>
    </row>
    <row r="212" spans="1:3" x14ac:dyDescent="0.25">
      <c r="A212" s="219" t="s">
        <v>437</v>
      </c>
      <c r="B212" s="219" t="s">
        <v>3</v>
      </c>
      <c r="C212" s="219" t="s">
        <v>211</v>
      </c>
    </row>
    <row r="213" spans="1:3" x14ac:dyDescent="0.25">
      <c r="A213" s="219" t="s">
        <v>437</v>
      </c>
      <c r="B213" s="219" t="s">
        <v>3</v>
      </c>
      <c r="C213" s="219" t="s">
        <v>421</v>
      </c>
    </row>
    <row r="214" spans="1:3" x14ac:dyDescent="0.25">
      <c r="A214" s="219" t="s">
        <v>437</v>
      </c>
      <c r="B214" s="219" t="s">
        <v>3</v>
      </c>
      <c r="C214" s="219" t="s">
        <v>422</v>
      </c>
    </row>
    <row r="215" spans="1:3" x14ac:dyDescent="0.25">
      <c r="A215" s="219" t="s">
        <v>437</v>
      </c>
      <c r="B215" s="219" t="s">
        <v>3</v>
      </c>
      <c r="C215" s="219" t="s">
        <v>423</v>
      </c>
    </row>
    <row r="216" spans="1:3" x14ac:dyDescent="0.25">
      <c r="A216" s="219" t="s">
        <v>437</v>
      </c>
      <c r="B216" s="219" t="s">
        <v>19</v>
      </c>
      <c r="C216" s="219" t="s">
        <v>432</v>
      </c>
    </row>
    <row r="217" spans="1:3" x14ac:dyDescent="0.25">
      <c r="A217" s="219" t="s">
        <v>437</v>
      </c>
      <c r="B217" s="219" t="s">
        <v>19</v>
      </c>
      <c r="C217" s="219" t="s">
        <v>433</v>
      </c>
    </row>
    <row r="218" spans="1:3" x14ac:dyDescent="0.25">
      <c r="A218" s="219" t="s">
        <v>437</v>
      </c>
      <c r="B218" s="219" t="s">
        <v>19</v>
      </c>
      <c r="C218" s="219" t="s">
        <v>434</v>
      </c>
    </row>
    <row r="219" spans="1:3" x14ac:dyDescent="0.25">
      <c r="A219" s="219" t="s">
        <v>437</v>
      </c>
      <c r="B219" s="219" t="s">
        <v>19</v>
      </c>
      <c r="C219" s="219" t="s">
        <v>435</v>
      </c>
    </row>
    <row r="220" spans="1:3" x14ac:dyDescent="0.25">
      <c r="A220" s="219" t="s">
        <v>437</v>
      </c>
      <c r="B220" s="219" t="s">
        <v>214</v>
      </c>
      <c r="C220" s="219" t="s">
        <v>411</v>
      </c>
    </row>
    <row r="221" spans="1:3" x14ac:dyDescent="0.25">
      <c r="A221" s="219" t="s">
        <v>437</v>
      </c>
      <c r="B221" s="219" t="s">
        <v>214</v>
      </c>
      <c r="C221" s="219" t="s">
        <v>424</v>
      </c>
    </row>
    <row r="222" spans="1:3" x14ac:dyDescent="0.25">
      <c r="A222" s="219" t="s">
        <v>437</v>
      </c>
      <c r="B222" s="219" t="s">
        <v>214</v>
      </c>
      <c r="C222" s="219" t="s">
        <v>425</v>
      </c>
    </row>
    <row r="223" spans="1:3" x14ac:dyDescent="0.25">
      <c r="A223" s="219" t="s">
        <v>437</v>
      </c>
      <c r="B223" s="219" t="s">
        <v>214</v>
      </c>
      <c r="C223" s="219" t="s">
        <v>426</v>
      </c>
    </row>
    <row r="224" spans="1:3" x14ac:dyDescent="0.25">
      <c r="A224" s="219" t="s">
        <v>437</v>
      </c>
      <c r="B224" s="219" t="s">
        <v>21</v>
      </c>
      <c r="C224" s="219" t="s">
        <v>159</v>
      </c>
    </row>
    <row r="225" spans="1:3" x14ac:dyDescent="0.25">
      <c r="A225" s="219" t="s">
        <v>437</v>
      </c>
      <c r="B225" s="219" t="s">
        <v>21</v>
      </c>
      <c r="C225" s="219" t="s">
        <v>1058</v>
      </c>
    </row>
    <row r="226" spans="1:3" x14ac:dyDescent="0.25">
      <c r="A226" s="219" t="s">
        <v>437</v>
      </c>
      <c r="B226" s="219" t="s">
        <v>21</v>
      </c>
      <c r="C226" s="219" t="s">
        <v>427</v>
      </c>
    </row>
    <row r="227" spans="1:3" x14ac:dyDescent="0.25">
      <c r="A227" s="219" t="s">
        <v>437</v>
      </c>
      <c r="B227" s="219" t="s">
        <v>21</v>
      </c>
      <c r="C227" s="219" t="s">
        <v>1059</v>
      </c>
    </row>
    <row r="228" spans="1:3" x14ac:dyDescent="0.25">
      <c r="A228" s="219" t="s">
        <v>437</v>
      </c>
      <c r="B228" s="219" t="s">
        <v>22</v>
      </c>
      <c r="C228" s="219" t="s">
        <v>428</v>
      </c>
    </row>
    <row r="229" spans="1:3" x14ac:dyDescent="0.25">
      <c r="A229" s="219" t="s">
        <v>437</v>
      </c>
      <c r="B229" s="219" t="s">
        <v>22</v>
      </c>
      <c r="C229" s="219" t="s">
        <v>429</v>
      </c>
    </row>
    <row r="230" spans="1:3" x14ac:dyDescent="0.25">
      <c r="A230" s="219" t="s">
        <v>437</v>
      </c>
      <c r="B230" s="219" t="s">
        <v>222</v>
      </c>
      <c r="C230" s="219" t="s">
        <v>430</v>
      </c>
    </row>
    <row r="231" spans="1:3" x14ac:dyDescent="0.25">
      <c r="A231" s="219" t="s">
        <v>437</v>
      </c>
      <c r="B231" s="219" t="s">
        <v>222</v>
      </c>
      <c r="C231" s="219" t="s">
        <v>431</v>
      </c>
    </row>
  </sheetData>
  <autoFilter ref="A1:C235">
    <sortState ref="A2:D231">
      <sortCondition ref="A1:A235"/>
    </sortState>
  </autoFilter>
  <sortState ref="A2:G188">
    <sortCondition ref="A2:A188"/>
    <sortCondition ref="B2:B188"/>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pane ySplit="1" topLeftCell="A2" activePane="bottomLeft" state="frozen"/>
      <selection pane="bottomLeft" activeCell="H8" sqref="H8"/>
    </sheetView>
  </sheetViews>
  <sheetFormatPr defaultRowHeight="15" x14ac:dyDescent="0.25"/>
  <cols>
    <col min="1" max="1" width="30.5703125" bestFit="1" customWidth="1"/>
    <col min="2" max="2" width="10.42578125" customWidth="1"/>
    <col min="3" max="3" width="44.85546875" bestFit="1" customWidth="1"/>
    <col min="4" max="4" width="10.7109375" customWidth="1"/>
    <col min="5" max="5" width="11.7109375" customWidth="1"/>
    <col min="6" max="6" width="13.140625" customWidth="1"/>
    <col min="7" max="7" width="16.42578125" customWidth="1"/>
    <col min="8" max="8" width="92.28515625" bestFit="1" customWidth="1"/>
  </cols>
  <sheetData>
    <row r="1" spans="1:8" ht="60.75" thickBot="1" x14ac:dyDescent="0.3">
      <c r="A1" s="251" t="s">
        <v>70</v>
      </c>
      <c r="B1" s="288" t="s">
        <v>965</v>
      </c>
      <c r="C1" s="289" t="s">
        <v>966</v>
      </c>
      <c r="D1" s="252" t="s">
        <v>967</v>
      </c>
      <c r="E1" s="252" t="s">
        <v>968</v>
      </c>
      <c r="F1" s="252" t="s">
        <v>988</v>
      </c>
      <c r="G1" s="252" t="s">
        <v>989</v>
      </c>
      <c r="H1" s="251" t="s">
        <v>990</v>
      </c>
    </row>
    <row r="2" spans="1:8" x14ac:dyDescent="0.25">
      <c r="A2" t="s">
        <v>15</v>
      </c>
      <c r="B2" s="287">
        <v>5348</v>
      </c>
      <c r="C2" t="s">
        <v>969</v>
      </c>
      <c r="D2" s="285" t="s">
        <v>491</v>
      </c>
      <c r="E2" s="235" t="s">
        <v>970</v>
      </c>
      <c r="F2" s="235" t="s">
        <v>970</v>
      </c>
      <c r="G2" s="235">
        <v>5</v>
      </c>
      <c r="H2" t="s">
        <v>977</v>
      </c>
    </row>
    <row r="3" spans="1:8" x14ac:dyDescent="0.25">
      <c r="A3" t="s">
        <v>15</v>
      </c>
      <c r="B3" s="290">
        <v>5613</v>
      </c>
      <c r="C3" t="s">
        <v>969</v>
      </c>
      <c r="D3" s="285" t="s">
        <v>491</v>
      </c>
      <c r="E3" s="235" t="s">
        <v>970</v>
      </c>
      <c r="F3" s="235" t="s">
        <v>970</v>
      </c>
      <c r="G3" s="235">
        <v>1</v>
      </c>
      <c r="H3" t="s">
        <v>1064</v>
      </c>
    </row>
    <row r="4" spans="1:8" x14ac:dyDescent="0.25">
      <c r="A4" t="s">
        <v>15</v>
      </c>
      <c r="B4" s="287">
        <v>5756</v>
      </c>
      <c r="C4" t="s">
        <v>969</v>
      </c>
      <c r="D4" s="285" t="s">
        <v>491</v>
      </c>
      <c r="E4" s="235" t="s">
        <v>970</v>
      </c>
      <c r="F4" s="235" t="s">
        <v>970</v>
      </c>
      <c r="G4" s="235">
        <v>3</v>
      </c>
      <c r="H4" t="s">
        <v>1065</v>
      </c>
    </row>
    <row r="5" spans="1:8" x14ac:dyDescent="0.25">
      <c r="A5" t="s">
        <v>1</v>
      </c>
      <c r="B5" s="291">
        <v>5170</v>
      </c>
      <c r="C5" t="s">
        <v>969</v>
      </c>
      <c r="D5" s="285" t="s">
        <v>491</v>
      </c>
      <c r="E5" s="235" t="s">
        <v>970</v>
      </c>
      <c r="F5" s="235" t="s">
        <v>970</v>
      </c>
      <c r="G5" s="235">
        <v>2</v>
      </c>
      <c r="H5" t="s">
        <v>1066</v>
      </c>
    </row>
    <row r="6" spans="1:8" x14ac:dyDescent="0.25">
      <c r="A6" t="s">
        <v>1</v>
      </c>
      <c r="B6" s="287">
        <v>5398</v>
      </c>
      <c r="C6" t="s">
        <v>969</v>
      </c>
      <c r="D6" s="285" t="s">
        <v>512</v>
      </c>
      <c r="E6" s="235">
        <v>55.34</v>
      </c>
      <c r="F6" s="235" t="s">
        <v>974</v>
      </c>
      <c r="G6" s="235">
        <v>7</v>
      </c>
      <c r="H6" t="s">
        <v>976</v>
      </c>
    </row>
    <row r="7" spans="1:8" x14ac:dyDescent="0.25">
      <c r="A7" t="s">
        <v>1</v>
      </c>
      <c r="B7" s="287">
        <v>5398</v>
      </c>
      <c r="C7" t="s">
        <v>969</v>
      </c>
      <c r="D7" s="285" t="s">
        <v>512</v>
      </c>
      <c r="E7" s="235">
        <v>18.440000000000001</v>
      </c>
      <c r="F7" s="235" t="s">
        <v>972</v>
      </c>
      <c r="G7" s="235">
        <v>7</v>
      </c>
      <c r="H7" t="s">
        <v>976</v>
      </c>
    </row>
    <row r="8" spans="1:8" x14ac:dyDescent="0.25">
      <c r="A8" t="s">
        <v>1</v>
      </c>
      <c r="B8" s="287">
        <v>9095</v>
      </c>
      <c r="C8" t="s">
        <v>969</v>
      </c>
      <c r="D8" s="285" t="s">
        <v>491</v>
      </c>
      <c r="E8" s="235" t="s">
        <v>970</v>
      </c>
      <c r="F8" s="235" t="s">
        <v>970</v>
      </c>
      <c r="G8" s="235">
        <v>4</v>
      </c>
      <c r="H8" t="s">
        <v>1060</v>
      </c>
    </row>
    <row r="9" spans="1:8" x14ac:dyDescent="0.25">
      <c r="A9" t="s">
        <v>7</v>
      </c>
      <c r="B9" s="287">
        <v>5551</v>
      </c>
      <c r="C9" t="s">
        <v>975</v>
      </c>
      <c r="D9" s="285" t="s">
        <v>512</v>
      </c>
      <c r="E9" s="286">
        <v>270629.90999999997</v>
      </c>
      <c r="F9" s="235" t="s">
        <v>974</v>
      </c>
      <c r="G9" s="235">
        <v>4</v>
      </c>
      <c r="H9" t="s">
        <v>1061</v>
      </c>
    </row>
    <row r="10" spans="1:8" x14ac:dyDescent="0.25">
      <c r="A10" t="s">
        <v>7</v>
      </c>
      <c r="B10" s="287">
        <v>5551</v>
      </c>
      <c r="C10" t="s">
        <v>975</v>
      </c>
      <c r="D10" s="285" t="s">
        <v>512</v>
      </c>
      <c r="E10" s="235">
        <v>74</v>
      </c>
      <c r="F10" s="235" t="s">
        <v>972</v>
      </c>
      <c r="G10" s="235">
        <v>4</v>
      </c>
      <c r="H10" t="s">
        <v>1061</v>
      </c>
    </row>
    <row r="11" spans="1:8" x14ac:dyDescent="0.25">
      <c r="A11" t="s">
        <v>8</v>
      </c>
      <c r="B11" s="287">
        <v>5544</v>
      </c>
      <c r="C11" t="s">
        <v>969</v>
      </c>
      <c r="D11" s="285" t="s">
        <v>491</v>
      </c>
      <c r="E11" s="235" t="s">
        <v>970</v>
      </c>
      <c r="F11" s="235" t="s">
        <v>970</v>
      </c>
      <c r="G11" s="235">
        <v>5</v>
      </c>
      <c r="H11" t="s">
        <v>980</v>
      </c>
    </row>
    <row r="12" spans="1:8" x14ac:dyDescent="0.25">
      <c r="A12" s="4" t="s">
        <v>9</v>
      </c>
      <c r="B12" s="379">
        <v>5355</v>
      </c>
      <c r="C12" t="s">
        <v>969</v>
      </c>
      <c r="D12" s="285" t="s">
        <v>491</v>
      </c>
      <c r="E12" s="235" t="s">
        <v>970</v>
      </c>
      <c r="F12" s="235" t="s">
        <v>970</v>
      </c>
      <c r="G12" s="235">
        <v>5</v>
      </c>
      <c r="H12" t="s">
        <v>981</v>
      </c>
    </row>
    <row r="13" spans="1:8" x14ac:dyDescent="0.25">
      <c r="A13" s="4" t="s">
        <v>9</v>
      </c>
      <c r="B13" s="287">
        <v>5517</v>
      </c>
      <c r="C13" t="s">
        <v>969</v>
      </c>
      <c r="D13" s="285" t="s">
        <v>512</v>
      </c>
      <c r="E13" s="235">
        <v>50</v>
      </c>
      <c r="F13" s="235" t="s">
        <v>982</v>
      </c>
      <c r="G13" s="235">
        <v>4</v>
      </c>
      <c r="H13" t="s">
        <v>1061</v>
      </c>
    </row>
    <row r="14" spans="1:8" x14ac:dyDescent="0.25">
      <c r="A14" t="s">
        <v>10</v>
      </c>
      <c r="B14" s="287">
        <v>5381</v>
      </c>
      <c r="C14" t="s">
        <v>969</v>
      </c>
      <c r="D14" s="285" t="s">
        <v>491</v>
      </c>
      <c r="E14" s="235" t="s">
        <v>970</v>
      </c>
      <c r="F14" s="235" t="s">
        <v>970</v>
      </c>
      <c r="G14" s="235">
        <v>4</v>
      </c>
      <c r="H14" t="s">
        <v>1062</v>
      </c>
    </row>
    <row r="15" spans="1:8" x14ac:dyDescent="0.25">
      <c r="A15" t="s">
        <v>17</v>
      </c>
      <c r="B15" s="287">
        <v>5552</v>
      </c>
      <c r="C15" t="s">
        <v>969</v>
      </c>
      <c r="D15" s="285" t="s">
        <v>512</v>
      </c>
      <c r="E15" s="377">
        <v>127000</v>
      </c>
      <c r="F15" s="235" t="s">
        <v>974</v>
      </c>
      <c r="G15" s="235">
        <v>6</v>
      </c>
      <c r="H15" t="s">
        <v>973</v>
      </c>
    </row>
    <row r="16" spans="1:8" x14ac:dyDescent="0.25">
      <c r="A16" t="s">
        <v>17</v>
      </c>
      <c r="B16" s="287">
        <v>5552</v>
      </c>
      <c r="C16" t="s">
        <v>969</v>
      </c>
      <c r="D16" s="285" t="s">
        <v>512</v>
      </c>
      <c r="E16" s="235">
        <v>25.5</v>
      </c>
      <c r="F16" s="235" t="s">
        <v>972</v>
      </c>
      <c r="G16" s="235">
        <v>6</v>
      </c>
      <c r="H16" t="s">
        <v>973</v>
      </c>
    </row>
    <row r="17" spans="1:8" x14ac:dyDescent="0.25">
      <c r="A17" t="s">
        <v>12</v>
      </c>
      <c r="B17" s="287">
        <v>5208</v>
      </c>
      <c r="C17" t="s">
        <v>971</v>
      </c>
      <c r="D17" s="285" t="s">
        <v>512</v>
      </c>
      <c r="E17" s="235">
        <v>2.2999999999999998</v>
      </c>
      <c r="F17" s="235" t="s">
        <v>972</v>
      </c>
      <c r="G17" s="235">
        <v>4</v>
      </c>
      <c r="H17" t="s">
        <v>1063</v>
      </c>
    </row>
    <row r="18" spans="1:8" x14ac:dyDescent="0.25">
      <c r="A18" t="s">
        <v>12</v>
      </c>
      <c r="B18" s="287">
        <v>9208</v>
      </c>
      <c r="C18" t="s">
        <v>969</v>
      </c>
      <c r="D18" s="285" t="s">
        <v>491</v>
      </c>
      <c r="E18" s="235" t="s">
        <v>970</v>
      </c>
      <c r="F18" s="235" t="s">
        <v>970</v>
      </c>
      <c r="G18" s="235">
        <v>5</v>
      </c>
      <c r="H18" t="s">
        <v>978</v>
      </c>
    </row>
    <row r="19" spans="1:8" x14ac:dyDescent="0.25">
      <c r="A19" t="s">
        <v>3</v>
      </c>
      <c r="B19" s="287">
        <v>5510</v>
      </c>
      <c r="C19" t="s">
        <v>969</v>
      </c>
      <c r="D19" s="285" t="s">
        <v>512</v>
      </c>
      <c r="E19" s="377">
        <v>2550</v>
      </c>
      <c r="F19" s="235" t="s">
        <v>972</v>
      </c>
      <c r="G19" s="235">
        <v>6</v>
      </c>
      <c r="H19" t="s">
        <v>979</v>
      </c>
    </row>
    <row r="20" spans="1:8" x14ac:dyDescent="0.25">
      <c r="A20" t="s">
        <v>3</v>
      </c>
      <c r="B20" s="287">
        <v>9536</v>
      </c>
      <c r="C20" t="s">
        <v>969</v>
      </c>
      <c r="D20" s="285" t="s">
        <v>491</v>
      </c>
      <c r="E20" s="235" t="s">
        <v>970</v>
      </c>
      <c r="F20" s="235" t="s">
        <v>970</v>
      </c>
      <c r="G20" s="235">
        <v>1</v>
      </c>
      <c r="H20" t="s">
        <v>983</v>
      </c>
    </row>
    <row r="21" spans="1:8" x14ac:dyDescent="0.25">
      <c r="A21" t="s">
        <v>4</v>
      </c>
      <c r="B21" s="287">
        <v>5122</v>
      </c>
      <c r="C21" t="s">
        <v>975</v>
      </c>
      <c r="D21" s="285" t="s">
        <v>512</v>
      </c>
      <c r="E21" s="377">
        <v>1000</v>
      </c>
      <c r="F21" s="235" t="s">
        <v>972</v>
      </c>
      <c r="G21" s="235">
        <v>6</v>
      </c>
      <c r="H21" t="s">
        <v>984</v>
      </c>
    </row>
    <row r="22" spans="1:8" x14ac:dyDescent="0.25">
      <c r="A22" t="s">
        <v>4</v>
      </c>
      <c r="B22" s="287">
        <v>9846</v>
      </c>
      <c r="C22" t="s">
        <v>985</v>
      </c>
      <c r="D22" s="285" t="s">
        <v>512</v>
      </c>
      <c r="E22" s="377">
        <v>2000</v>
      </c>
      <c r="F22" s="235" t="s">
        <v>972</v>
      </c>
      <c r="G22" s="235">
        <v>4</v>
      </c>
      <c r="H22" t="s">
        <v>1063</v>
      </c>
    </row>
    <row r="23" spans="1:8" x14ac:dyDescent="0.25">
      <c r="A23" t="s">
        <v>21</v>
      </c>
      <c r="B23" s="287">
        <v>5578</v>
      </c>
      <c r="C23" t="s">
        <v>975</v>
      </c>
      <c r="D23" s="285" t="s">
        <v>491</v>
      </c>
      <c r="E23" s="235" t="s">
        <v>970</v>
      </c>
      <c r="F23" s="235" t="s">
        <v>970</v>
      </c>
      <c r="G23" s="235">
        <v>2</v>
      </c>
      <c r="H23" t="s">
        <v>986</v>
      </c>
    </row>
    <row r="24" spans="1:8" x14ac:dyDescent="0.25">
      <c r="A24" t="s">
        <v>21</v>
      </c>
      <c r="B24" s="287">
        <v>5663</v>
      </c>
      <c r="C24" t="s">
        <v>969</v>
      </c>
      <c r="D24" s="285" t="s">
        <v>491</v>
      </c>
      <c r="E24" s="235" t="s">
        <v>970</v>
      </c>
      <c r="F24" s="235" t="s">
        <v>970</v>
      </c>
      <c r="G24" s="235">
        <v>5</v>
      </c>
      <c r="H24" t="s">
        <v>978</v>
      </c>
    </row>
    <row r="25" spans="1:8" x14ac:dyDescent="0.25">
      <c r="A25" t="s">
        <v>22</v>
      </c>
      <c r="B25" s="287">
        <v>5550</v>
      </c>
      <c r="C25" t="s">
        <v>969</v>
      </c>
      <c r="D25" s="285" t="s">
        <v>512</v>
      </c>
      <c r="E25" s="235">
        <v>12</v>
      </c>
      <c r="F25" s="235" t="s">
        <v>974</v>
      </c>
      <c r="G25" s="235">
        <v>5</v>
      </c>
      <c r="H25" t="s">
        <v>980</v>
      </c>
    </row>
    <row r="26" spans="1:8" x14ac:dyDescent="0.25">
      <c r="A26" t="s">
        <v>5</v>
      </c>
      <c r="B26" s="287">
        <v>5397</v>
      </c>
      <c r="C26" t="s">
        <v>975</v>
      </c>
      <c r="D26" s="285" t="s">
        <v>512</v>
      </c>
      <c r="E26" s="235">
        <v>200</v>
      </c>
      <c r="F26" s="235" t="s">
        <v>974</v>
      </c>
      <c r="G26" s="235">
        <v>5</v>
      </c>
      <c r="H26" t="s">
        <v>987</v>
      </c>
    </row>
    <row r="27" spans="1:8" x14ac:dyDescent="0.25">
      <c r="A27" t="s">
        <v>5</v>
      </c>
      <c r="B27" s="287">
        <v>5397</v>
      </c>
      <c r="C27" t="s">
        <v>975</v>
      </c>
      <c r="D27" s="285" t="s">
        <v>512</v>
      </c>
      <c r="E27" s="235">
        <v>150</v>
      </c>
      <c r="F27" s="235" t="s">
        <v>972</v>
      </c>
      <c r="G27" s="235">
        <v>5</v>
      </c>
      <c r="H27" t="s">
        <v>987</v>
      </c>
    </row>
    <row r="28" spans="1:8" x14ac:dyDescent="0.25">
      <c r="A28" s="253" t="s">
        <v>5</v>
      </c>
      <c r="B28" s="335">
        <v>9847</v>
      </c>
      <c r="C28" s="253" t="s">
        <v>985</v>
      </c>
      <c r="D28" s="336" t="s">
        <v>512</v>
      </c>
      <c r="E28" s="378">
        <v>50000</v>
      </c>
      <c r="F28" s="255" t="s">
        <v>974</v>
      </c>
      <c r="G28" s="255">
        <v>4</v>
      </c>
      <c r="H28" s="253" t="s">
        <v>1063</v>
      </c>
    </row>
  </sheetData>
  <autoFilter ref="A1:H1"/>
  <hyperlinks>
    <hyperlink ref="B4" r:id="rId1" display="https://www.thegef.org/project/national-biodiversity-planning-support-implementation-cbd-2011-2020-strategic-plan-24"/>
    <hyperlink ref="B2" r:id="rId2" display="https://www.thegef.org/project/conserving-biodiversity-and-enhancing-ecosystem-functions-through-ridge-reef-approach-cook"/>
    <hyperlink ref="B3" r:id="rId3" display="https://www.thegef.org/project/strengthening-implementation-nagoya-protocol-access-genetic-resources-and-benefit-sharing"/>
    <hyperlink ref="B7" r:id="rId4" display="https://www.thegef.org/project/implementing-ridge-reef-approach-preserve-ecosystem-services-sequester-carbon-improve"/>
    <hyperlink ref="B5" r:id="rId5" display="https://www.thegef.org/project/discovering-nature-based-products-and-build-national-capacities-application-nagoya-protocol"/>
    <hyperlink ref="B10" r:id="rId6" display="https://www.thegef.org/project/resilient-islands-resilient-communities"/>
    <hyperlink ref="B11" r:id="rId7" display="https://www.thegef.org/project/r2r-reimaanlok-looking-future-strengthening-natural-resource-management-atoll-communities"/>
    <hyperlink ref="B13" r:id="rId8" display="https://www.thegef.org/project/r2r-implementing-integrated-ridge-reef-approach-enhance-ecosystem-services-conserve-globally"/>
    <hyperlink ref="B14" r:id="rId9" display="https://www.thegef.org/project/r2r-implementing-ridge-reef-approach-protecting-biodiversity-and-ecosystem-functions-nauru"/>
    <hyperlink ref="B16" r:id="rId10" display="https://www.thegef.org/project/application-ridge-reef-concept-biodiversity-conservation-and-enhancement-ecosystem-service"/>
    <hyperlink ref="B17" r:id="rId11" display="https://www.thegef.org/project/r2r-advancing-sustainable-resources-management-improve-livelihoods-and-protect-biodiversity"/>
    <hyperlink ref="B19" r:id="rId12" display="https://www.thegef.org/project/r2r-strengthening-management-effectiveness-national-system-protected-areas"/>
    <hyperlink ref="B21" r:id="rId13" display="https://www.thegef.org/project/integrated-forest-management-solomon-islands"/>
    <hyperlink ref="B23" r:id="rId14" display="https://www.thegef.org/project/r2r-integrated-land-and-agro-ecosystem-management-systems"/>
    <hyperlink ref="B24" r:id="rId15" display="https://www.thegef.org/project/r2r-integrated-environmental-management-fanga%E2%80%99uta-lagoon-catchment"/>
    <hyperlink ref="B25" r:id="rId16" display="https://www.thegef.org/project/r2r-implementing-ridge-reef-approach-protect-biodiversity-and-ecosystem-functions"/>
    <hyperlink ref="B26" r:id="rId17" display="https://www.thegef.org/project/r2r-integrated-sustainable-land-and-coastal-management"/>
    <hyperlink ref="B8" r:id="rId18" display="https://www.thegef.org/project/building-capacities-address-invasive-alien-species-enhance-chances-long-term-survival"/>
    <hyperlink ref="B18" r:id="rId19" display="https://www.thegef.org/project/integrating-biodiversity-safeguards-and-conservation-development"/>
    <hyperlink ref="B20" r:id="rId20" display="https://www.thegef.org/project/sustainable-financing-papua-new-guinea%E2%80%99s-protected-area-network"/>
    <hyperlink ref="B22" r:id="rId21" display="https://www.thegef.org/project/erepa-ensuring-resilient-ecosystems-and-representative-protected-areas-solomon-islands"/>
    <hyperlink ref="B28" r:id="rId22" display="https://www.thegef.org/project/expanding-conservation-areas-reach-and-effectivenessecare-vanuatu"/>
    <hyperlink ref="B27" r:id="rId23" display="https://www.thegef.org/project/r2r-integrated-sustainable-land-and-coastal-management"/>
    <hyperlink ref="B6" r:id="rId24" display="https://www.thegef.org/project/implementing-ridge-reef-approach-preserve-ecosystem-services-sequester-carbon-improve"/>
    <hyperlink ref="B9" r:id="rId25" display="https://www.thegef.org/project/resilient-islands-resilient-communities"/>
    <hyperlink ref="B15" r:id="rId26" display="https://www.thegef.org/project/application-ridge-reef-concept-biodiversity-conservation-and-enhancement-ecosystem-servic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Terrestrial PA cover</vt:lpstr>
      <vt:lpstr>Marine PA cover</vt:lpstr>
      <vt:lpstr>Ecoregions</vt:lpstr>
      <vt:lpstr>KBAs</vt:lpstr>
      <vt:lpstr>Connectivity</vt:lpstr>
      <vt:lpstr>PAME</vt:lpstr>
      <vt:lpstr>PA commitments</vt:lpstr>
      <vt:lpstr>National Priority Actions</vt:lpstr>
      <vt:lpstr>GEF projects</vt:lpstr>
      <vt:lpstr>IPLC info</vt:lpstr>
      <vt:lpstr>IPLC info (marine)</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cp:lastPrinted>2018-07-05T19:19:22Z</cp:lastPrinted>
  <dcterms:created xsi:type="dcterms:W3CDTF">2018-06-07T15:03:39Z</dcterms:created>
  <dcterms:modified xsi:type="dcterms:W3CDTF">2019-04-03T19:01:47Z</dcterms:modified>
</cp:coreProperties>
</file>