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410" yWindow="2640" windowWidth="14010" windowHeight="9750" tabRatio="708"/>
  </bookViews>
  <sheets>
    <sheet name="Terrestrial PA cover" sheetId="1" r:id="rId1"/>
    <sheet name="Marine PA cover" sheetId="5" r:id="rId2"/>
    <sheet name="Ecoregions" sheetId="7" r:id="rId3"/>
    <sheet name="KBAs" sheetId="8" r:id="rId4"/>
    <sheet name="Connectivity" sheetId="15" r:id="rId5"/>
    <sheet name="PAME" sheetId="14" r:id="rId6"/>
    <sheet name="PA commitments" sheetId="13" r:id="rId7"/>
    <sheet name="IPLC info" sheetId="9" r:id="rId8"/>
  </sheets>
  <definedNames>
    <definedName name="_xlnm._FilterDatabase" localSheetId="2" hidden="1">Ecoregions!$A$1:$C$1</definedName>
    <definedName name="_xlnm._FilterDatabase" localSheetId="3" hidden="1">KBAs!$A$1:$H$489</definedName>
  </definedNames>
  <calcPr calcId="145621"/>
</workbook>
</file>

<file path=xl/calcChain.xml><?xml version="1.0" encoding="utf-8"?>
<calcChain xmlns="http://schemas.openxmlformats.org/spreadsheetml/2006/main">
  <c r="K3" i="14" l="1"/>
  <c r="K4" i="14"/>
  <c r="K6" i="14"/>
  <c r="K7" i="14"/>
  <c r="K5" i="14"/>
  <c r="K2" i="14"/>
  <c r="F7" i="14"/>
  <c r="F6" i="14"/>
  <c r="F3" i="14"/>
  <c r="F2" i="14"/>
  <c r="B8" i="5" l="1"/>
  <c r="C8" i="5"/>
  <c r="L5" i="5"/>
  <c r="M5" i="5" s="1"/>
  <c r="D5" i="5"/>
  <c r="L7" i="5"/>
  <c r="M7" i="5" s="1"/>
  <c r="D7" i="5"/>
  <c r="D6" i="5"/>
  <c r="L4" i="5"/>
  <c r="M4" i="5" s="1"/>
  <c r="D4" i="5"/>
  <c r="L3" i="5"/>
  <c r="M3" i="5" s="1"/>
  <c r="D3" i="5"/>
  <c r="L2" i="5"/>
  <c r="M2" i="5" s="1"/>
  <c r="D2" i="5"/>
  <c r="D8" i="5" l="1"/>
  <c r="F6" i="5"/>
  <c r="G6" i="5" s="1"/>
  <c r="L6" i="5" s="1"/>
  <c r="M6" i="5" l="1"/>
  <c r="L8" i="5"/>
  <c r="M8" i="5" s="1"/>
  <c r="K5" i="1"/>
  <c r="J5" i="1"/>
  <c r="J7" i="1"/>
  <c r="K7" i="1" s="1"/>
  <c r="J6" i="1"/>
  <c r="K6" i="1" s="1"/>
  <c r="J4" i="1"/>
  <c r="K4" i="1" s="1"/>
  <c r="J3" i="1"/>
  <c r="K3" i="1" s="1"/>
  <c r="J2" i="1"/>
  <c r="K2" i="1" l="1"/>
  <c r="K3" i="9"/>
  <c r="K2" i="9"/>
</calcChain>
</file>

<file path=xl/sharedStrings.xml><?xml version="1.0" encoding="utf-8"?>
<sst xmlns="http://schemas.openxmlformats.org/spreadsheetml/2006/main" count="2280" uniqueCount="698">
  <si>
    <t>Australia</t>
  </si>
  <si>
    <t>Christmas Island</t>
  </si>
  <si>
    <t>Cocos (Keeling) Islands</t>
  </si>
  <si>
    <t>Heard Island and McDonald Islands</t>
  </si>
  <si>
    <t>New Zealand</t>
  </si>
  <si>
    <t>Norfolk Island</t>
  </si>
  <si>
    <t>Country or Area</t>
  </si>
  <si>
    <t>Arafura Sea</t>
  </si>
  <si>
    <t>Arnhem Coast to Gulf of Carpenteria</t>
  </si>
  <si>
    <t>Auckland Island</t>
  </si>
  <si>
    <t>Bassian</t>
  </si>
  <si>
    <t>Bonaparte Coast</t>
  </si>
  <si>
    <t>Bounty and Antipodes Islands</t>
  </si>
  <si>
    <t>Campbell Island</t>
  </si>
  <si>
    <t>Cape Howe</t>
  </si>
  <si>
    <t>Central and Southern Great Barrier Reef</t>
  </si>
  <si>
    <t>Central New Zealand</t>
  </si>
  <si>
    <t>Chatham Island</t>
  </si>
  <si>
    <t>Cocos-Keeling/Christmas Island</t>
  </si>
  <si>
    <t>Coral Sea</t>
  </si>
  <si>
    <t>Exmouth to Broome</t>
  </si>
  <si>
    <t>Great Australian Bight</t>
  </si>
  <si>
    <t>Gulf of Papua</t>
  </si>
  <si>
    <t>Heard and Macdonald Islands</t>
  </si>
  <si>
    <t>Houtman</t>
  </si>
  <si>
    <t>Kermadec Island</t>
  </si>
  <si>
    <t>Leeuwin</t>
  </si>
  <si>
    <t>Lord Howe and Norfolk Islands</t>
  </si>
  <si>
    <t>Macquarie Island</t>
  </si>
  <si>
    <t>Manning-Hawkesbury</t>
  </si>
  <si>
    <t>Ningaloo</t>
  </si>
  <si>
    <t>Northeastern New Zealand</t>
  </si>
  <si>
    <t>Shark Bay</t>
  </si>
  <si>
    <t>Snares Island</t>
  </si>
  <si>
    <t>South Australian Gulfs</t>
  </si>
  <si>
    <t>South New Zealand</t>
  </si>
  <si>
    <t>Three Kings-North Cape</t>
  </si>
  <si>
    <t>Torres Strait Northern Great Barrier Reef</t>
  </si>
  <si>
    <t>Tweed-Moreton</t>
  </si>
  <si>
    <t>Western Bassian</t>
  </si>
  <si>
    <r>
      <t>Total land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</si>
  <si>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Type of potential ICCA (or similar designation) from Kothari et al 2012</t>
  </si>
  <si>
    <t>Number of areas</t>
  </si>
  <si>
    <r>
      <t>Extent of ICCAs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</si>
  <si>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Comments 
(for more details see Kothari et al 2012)</t>
  </si>
  <si>
    <t>Other potential ICCAs from Kothari et al 2012</t>
  </si>
  <si>
    <t>Comments</t>
  </si>
  <si>
    <t>Area in WDPA (as of Jan 2019)</t>
  </si>
  <si>
    <t>Total land area managed or owned
by Indigenous Peoples</t>
  </si>
  <si>
    <t>Indigenous lands within protected areas</t>
  </si>
  <si>
    <t>Indigenous lands outside PAs</t>
  </si>
  <si>
    <t>Indigenous lands w/ HF &lt;4 (natural landscapes)</t>
  </si>
  <si>
    <t>Indigenous lands w/ HF ≥4 (human-dominated landscapes)</t>
  </si>
  <si>
    <t>Indigenous lands w/ No Human Footprint data</t>
  </si>
  <si>
    <t>Indigenous Protected Areas (IPAs)</t>
  </si>
  <si>
    <t>74 IPAs currently reported in WDPA;
Also listed are 3 'Aboriginal Areas'</t>
  </si>
  <si>
    <r>
      <t>&gt;600,000 km</t>
    </r>
    <r>
      <rPr>
        <vertAlign val="superscript"/>
        <sz val="11"/>
        <color theme="1"/>
        <rFont val="Calibri"/>
        <family val="2"/>
        <scheme val="minor"/>
      </rPr>
      <t>2</t>
    </r>
  </si>
  <si>
    <t>Not Assessed</t>
  </si>
  <si>
    <t>No IPLC governed sites reported to the WDPA</t>
  </si>
  <si>
    <r>
      <t>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of PAs 
(Jan 2019)</t>
    </r>
  </si>
  <si>
    <t>% PA cover 
(Jan 2019)</t>
  </si>
  <si>
    <r>
      <t>Area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needed to reach target by 2020</t>
    </r>
  </si>
  <si>
    <r>
      <t>Priority Actions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</si>
  <si>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Approved GEF projects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</si>
  <si>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Net National Commitments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</si>
  <si>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 xml:space="preserve">%PA cover if commitments are implemented </t>
  </si>
  <si>
    <t>Sub-regional Total</t>
  </si>
  <si>
    <r>
      <t>Total EEZ area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</si>
  <si>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Priority Actions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</si>
  <si>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Approved GEF projects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</si>
  <si>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UN Ocean Conference 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</si>
  <si>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r>
      <t>Other Commitments (km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)</t>
    </r>
  </si>
  <si>
    <t xml:space="preserve">% cover if commitments are implemented </t>
  </si>
  <si>
    <t>Country</t>
  </si>
  <si>
    <r>
      <t>Area to be added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</si>
  <si>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Source</t>
  </si>
  <si>
    <t>Target</t>
  </si>
  <si>
    <t>Marine/Coastal Protected Area Coverage: Reach 10% by 2020</t>
  </si>
  <si>
    <t>Target already surpassed (as of Jan 2019)</t>
  </si>
  <si>
    <t>2.1.1 An increase in the number, extent and condition of ecosystems protected under secure conservation tenure - National Target 4. By 2015, achieve a national increase of 600,000 km2 of native habitat managed primarily for biodiversity conservation across terrestrial, aquatic and marine environments.</t>
  </si>
  <si>
    <t>A large part of Australia’s 20% land surface under indigenous ownership/management could be ICCAs; 
Not all IPAs are strictly a form of ICCAs, some tending to be co-managed with government</t>
  </si>
  <si>
    <t>Many more sites under ‘Caring for Country’ arrangements (No # or Area)</t>
  </si>
  <si>
    <t>Sites listed in the WDPA 
(as of Jan 2019)</t>
  </si>
  <si>
    <t>ISO3</t>
  </si>
  <si>
    <t>Total land area (km2)</t>
  </si>
  <si>
    <t>PA cover (km2) Jan 2019</t>
  </si>
  <si>
    <t>AUS</t>
  </si>
  <si>
    <t>CXR</t>
  </si>
  <si>
    <t>CCK</t>
  </si>
  <si>
    <t>NZL</t>
  </si>
  <si>
    <t>NFK</t>
  </si>
  <si>
    <t>HMD</t>
  </si>
  <si>
    <t>Total marine area (km2)</t>
  </si>
  <si>
    <t>MPA cover (km2) Jan 2019</t>
  </si>
  <si>
    <t>MPA area w/ completed PAME assessment</t>
  </si>
  <si>
    <t>PA area w/ completed PAME assessment</t>
  </si>
  <si>
    <t>% completed PAME assessment terrestrial</t>
  </si>
  <si>
    <t>% completed PAME assessment marine</t>
  </si>
  <si>
    <t>ProtConn (June 2018)</t>
  </si>
  <si>
    <t>A2</t>
  </si>
  <si>
    <t>B3</t>
  </si>
  <si>
    <t>A1</t>
  </si>
  <si>
    <t>B_1_2</t>
  </si>
  <si>
    <t>Priorities for improving or sustaining PA connectivity</t>
  </si>
  <si>
    <t>Targeted designation of connecting PAs</t>
  </si>
  <si>
    <t>No specific priority other than PA management effectiveness</t>
  </si>
  <si>
    <t>General increase of PA coverage</t>
  </si>
  <si>
    <t>Permeability of unprotected lands (B1) and coordinated management of adjacent Pas (B2)</t>
  </si>
  <si>
    <t>Priority*</t>
  </si>
  <si>
    <r>
      <t xml:space="preserve">*for further details on these A/B/C priorities, see Saura et al (2018), Protected area connectivity: Shortfalls in global targets and country-level, </t>
    </r>
    <r>
      <rPr>
        <i/>
        <sz val="11"/>
        <color theme="1"/>
        <rFont val="Calibri"/>
        <family val="2"/>
        <scheme val="minor"/>
      </rPr>
      <t>Biological conservation</t>
    </r>
    <r>
      <rPr>
        <sz val="11"/>
        <color theme="1"/>
        <rFont val="Calibri"/>
        <family val="2"/>
        <scheme val="minor"/>
      </rPr>
      <t xml:space="preserve">, 219, 53-67. </t>
    </r>
  </si>
  <si>
    <t>International.Site.Name</t>
  </si>
  <si>
    <t>Site RecID</t>
  </si>
  <si>
    <t>Percentage of KBA covered by PAs (2019)</t>
  </si>
  <si>
    <t>Adelaide and Mary River Floodplains</t>
  </si>
  <si>
    <t>Adele Island</t>
  </si>
  <si>
    <t>Albatross Island and Black Pyramid Rock</t>
  </si>
  <si>
    <t>Alligator Rivers Floodplains</t>
  </si>
  <si>
    <t>Anderson Inlet</t>
  </si>
  <si>
    <t>Anindilyakwa</t>
  </si>
  <si>
    <t>Yes</t>
  </si>
  <si>
    <t>Anson Bay, Daly and Reynolds River Floodplains</t>
  </si>
  <si>
    <t>Arafura Swamp</t>
  </si>
  <si>
    <t>Araluen-Wungong</t>
  </si>
  <si>
    <t>Arnhem Plateau</t>
  </si>
  <si>
    <t>Ashmore Reef</t>
  </si>
  <si>
    <t>Atherton Tablelands</t>
  </si>
  <si>
    <t>Australian Alps</t>
  </si>
  <si>
    <t>Babel Island Group</t>
  </si>
  <si>
    <t>Barmah-Millewa</t>
  </si>
  <si>
    <t>Barrington Tops and Gloucester Tops</t>
  </si>
  <si>
    <t>Barron River Tributaries (Kuranda)</t>
  </si>
  <si>
    <t>Barrow Island</t>
  </si>
  <si>
    <t>Baw-Baw National Park</t>
  </si>
  <si>
    <t>Bedout Island</t>
  </si>
  <si>
    <t>Bellarine Wetlands</t>
  </si>
  <si>
    <t>Ben Lomond</t>
  </si>
  <si>
    <t>Bendigo Box-Ironbark Region</t>
  </si>
  <si>
    <t>Benger Swamp</t>
  </si>
  <si>
    <t>Betsey Island</t>
  </si>
  <si>
    <t>Billiatt</t>
  </si>
  <si>
    <t>Bindoon-Julimar</t>
  </si>
  <si>
    <t>Binya and Cocoparra</t>
  </si>
  <si>
    <t>Blue Mountains National Park</t>
  </si>
  <si>
    <t>Blue Mud Bay</t>
  </si>
  <si>
    <t>Booby Island (Kimberley)</t>
  </si>
  <si>
    <t>Boodjamulla</t>
  </si>
  <si>
    <t>Boolcoomatta, Bindarrah and Kalkaroo Stations</t>
  </si>
  <si>
    <t>Bountiful Islands</t>
  </si>
  <si>
    <t>Boxen Island and Big Black Reef</t>
  </si>
  <si>
    <t>Bramble Cay</t>
  </si>
  <si>
    <t>Brisbane Water</t>
  </si>
  <si>
    <t>Broad Sound</t>
  </si>
  <si>
    <t>Brook Islands</t>
  </si>
  <si>
    <t>Bruny Island</t>
  </si>
  <si>
    <t>Buckingham Bay</t>
  </si>
  <si>
    <t>Buckley River</t>
  </si>
  <si>
    <t>Budderoo and Barren Grounds</t>
  </si>
  <si>
    <t>Bulgunnia</t>
  </si>
  <si>
    <t>Bulloo Floodplain</t>
  </si>
  <si>
    <t>Bundarra-Barraba</t>
  </si>
  <si>
    <t>Bunya Mountains and Yarraman</t>
  </si>
  <si>
    <t>Busselton Wetlands</t>
  </si>
  <si>
    <t>Cabbage Tree and Boondelbah Islands</t>
  </si>
  <si>
    <t>Cadell and Blyth Floodplains</t>
  </si>
  <si>
    <t>Calingiri</t>
  </si>
  <si>
    <t>Cape Portland</t>
  </si>
  <si>
    <t>Cape York to Cape Grenville Islands</t>
  </si>
  <si>
    <t>Capertee Valley</t>
  </si>
  <si>
    <t>Capricornia Cays</t>
  </si>
  <si>
    <t>Carnac Island (Perth)</t>
  </si>
  <si>
    <t>Carrum Wetlands</t>
  </si>
  <si>
    <t>Cataby</t>
  </si>
  <si>
    <t>Central Flinders Island</t>
  </si>
  <si>
    <t>Central NSW Mallee</t>
  </si>
  <si>
    <t>Chalky, Big Green and Badger Island Groups</t>
  </si>
  <si>
    <t>Cheetham and Altona</t>
  </si>
  <si>
    <t>Clarke Range</t>
  </si>
  <si>
    <t>Coastal Wet Tropics</t>
  </si>
  <si>
    <t>Coffin Bay</t>
  </si>
  <si>
    <t>Conondale Range</t>
  </si>
  <si>
    <t>Cooloola and Fraser Coast</t>
  </si>
  <si>
    <t>Coomallo</t>
  </si>
  <si>
    <t>Coongie Lakes</t>
  </si>
  <si>
    <t>Cooper Floodplain Below Windorah</t>
  </si>
  <si>
    <t>Coorong</t>
  </si>
  <si>
    <t>Coringa-Herald Reefs</t>
  </si>
  <si>
    <t>Corner Inlet</t>
  </si>
  <si>
    <t>Curtis Island</t>
  </si>
  <si>
    <t>D'Aguilar</t>
  </si>
  <si>
    <t>Daintree</t>
  </si>
  <si>
    <t>Dampier Saltworks</t>
  </si>
  <si>
    <t>Darling Downs near Texas</t>
  </si>
  <si>
    <t>Devilbend Reservoir</t>
  </si>
  <si>
    <t>Diamantina and Astrebla Grasslands</t>
  </si>
  <si>
    <t>Diamantina Floodplain</t>
  </si>
  <si>
    <t>Discovery Bay to Piccaninnie Ponds</t>
  </si>
  <si>
    <t>Douglas-Apsley</t>
  </si>
  <si>
    <t>Dragon Rocks</t>
  </si>
  <si>
    <t>Dunn Rock and Lake King</t>
  </si>
  <si>
    <t>East Borden</t>
  </si>
  <si>
    <t>Eastern Flinders Island</t>
  </si>
  <si>
    <t>Eclipse Island (Albany)</t>
  </si>
  <si>
    <t>Egg Island (Bass Strait)</t>
  </si>
  <si>
    <t>Egg Islands (Huon Estuary)</t>
  </si>
  <si>
    <t>Eighty Mile Beach</t>
  </si>
  <si>
    <t>Epping Forest National Park</t>
  </si>
  <si>
    <t>Exmouth Gulf Mangroves</t>
  </si>
  <si>
    <t>Extension of Girraween</t>
  </si>
  <si>
    <t>Extension of Labertouche Creek B.R.</t>
  </si>
  <si>
    <t>Faure and Pelican Islands (Shark Bay)</t>
  </si>
  <si>
    <t>Fitzgerald River</t>
  </si>
  <si>
    <t>Fitzroy Falls and associated hydrobasin</t>
  </si>
  <si>
    <t>Fitzroy Floodplain and Delta</t>
  </si>
  <si>
    <t>Fivebough and Tuckerbil Swamps</t>
  </si>
  <si>
    <t>Flinders Chase National Park, Kangaroo Island</t>
  </si>
  <si>
    <t>Flinders Ranges</t>
  </si>
  <si>
    <t>Fog Bay and Finniss River Floodplains</t>
  </si>
  <si>
    <t>Forsyth, Passage and Gull Islands</t>
  </si>
  <si>
    <t>Fortescue Marshes</t>
  </si>
  <si>
    <t>Franklin Sound Islands</t>
  </si>
  <si>
    <t>Gabo and Tullaberga Islands</t>
  </si>
  <si>
    <t>Gammon Ranges and Arkaroola</t>
  </si>
  <si>
    <t>Gawler Ranges</t>
  </si>
  <si>
    <t>Gibraltar Range</t>
  </si>
  <si>
    <t>Gidgegannup</t>
  </si>
  <si>
    <t>Gillingarra</t>
  </si>
  <si>
    <t>Gippsland Lakes</t>
  </si>
  <si>
    <t>Goonoo</t>
  </si>
  <si>
    <t>Goose Island (Spencer Gulf)</t>
  </si>
  <si>
    <t>Goyder Lagoon</t>
  </si>
  <si>
    <t>Granite Downs</t>
  </si>
  <si>
    <t>Great Sandy Strait</t>
  </si>
  <si>
    <t>Greater Blue Mountains</t>
  </si>
  <si>
    <t>Gregory National Park</t>
  </si>
  <si>
    <t>Griffith Wetlands</t>
  </si>
  <si>
    <t>Gulf Plains</t>
  </si>
  <si>
    <t>Gulf St Vincent</t>
  </si>
  <si>
    <t>Gum Lagoon</t>
  </si>
  <si>
    <t>Gwydir Wetlands</t>
  </si>
  <si>
    <t>Hanging Rock and associated hydrobasin</t>
  </si>
  <si>
    <t>Hastings-Macleay</t>
  </si>
  <si>
    <t>Haul Round Island</t>
  </si>
  <si>
    <t>Higginson Island</t>
  </si>
  <si>
    <t>Hippolyte Rocks</t>
  </si>
  <si>
    <t>Holleton</t>
  </si>
  <si>
    <t>Houtman Abrolhos</t>
  </si>
  <si>
    <t>Hunter Estuary</t>
  </si>
  <si>
    <t>Hunter Island Group</t>
  </si>
  <si>
    <t>Hyland Bay and Moyle Floodplain</t>
  </si>
  <si>
    <t>Investigator Islands</t>
  </si>
  <si>
    <t>Iron and McIlwraith Ranges</t>
  </si>
  <si>
    <t>Islands North of Port Stewart</t>
  </si>
  <si>
    <t>Islet off NE Grooyte Eylandt</t>
  </si>
  <si>
    <t>Jalbarragup</t>
  </si>
  <si>
    <t>Jerrawangala</t>
  </si>
  <si>
    <t>Jervis Bay</t>
  </si>
  <si>
    <t>Kakadu Savanna</t>
  </si>
  <si>
    <t>Kangaroo Island</t>
  </si>
  <si>
    <t>Karara and Lochada</t>
  </si>
  <si>
    <t>Karroun Hill</t>
  </si>
  <si>
    <t>Keep River</t>
  </si>
  <si>
    <t>King Island</t>
  </si>
  <si>
    <t>King River and associated hydrobasin</t>
  </si>
  <si>
    <t>Koobabbie</t>
  </si>
  <si>
    <t>Kroombit Tops National Park and Forest Reserve</t>
  </si>
  <si>
    <t>Kwobrup-Badgebup</t>
  </si>
  <si>
    <t>Lacepede Islands</t>
  </si>
  <si>
    <t>Lake Argyle</t>
  </si>
  <si>
    <t>Lake Barlee</t>
  </si>
  <si>
    <t>Lake Bathurst</t>
  </si>
  <si>
    <t>Lake Bindegolly</t>
  </si>
  <si>
    <t>Lake Corangamite Complex</t>
  </si>
  <si>
    <t>Lake Eyre</t>
  </si>
  <si>
    <t>Lake Galilee</t>
  </si>
  <si>
    <t>Lake Gore System</t>
  </si>
  <si>
    <t>Lake Gregory/Paraku</t>
  </si>
  <si>
    <t>Lake Hawdon System</t>
  </si>
  <si>
    <t>Lake Machattie Area</t>
  </si>
  <si>
    <t>Lake MacLeod</t>
  </si>
  <si>
    <t>Lake Macquarie</t>
  </si>
  <si>
    <t>Lake Magenta</t>
  </si>
  <si>
    <t>Lake McLarty</t>
  </si>
  <si>
    <t>Lake Newland</t>
  </si>
  <si>
    <t>Lake Pleasant View System</t>
  </si>
  <si>
    <t>Lake Sylvester System</t>
  </si>
  <si>
    <t>Lake Torrens</t>
  </si>
  <si>
    <t>Lake Warden System</t>
  </si>
  <si>
    <t>Lake Wollumboola</t>
  </si>
  <si>
    <t>Lake Woods</t>
  </si>
  <si>
    <t>Lake Yamma Yamma</t>
  </si>
  <si>
    <t>Lakes Alexandrina and Albert</t>
  </si>
  <si>
    <t>Lakes Ballard and Marmion</t>
  </si>
  <si>
    <t>Lakes Muncoonie, Mumbleberry and Torquinie</t>
  </si>
  <si>
    <t>Lawrence Rocks</t>
  </si>
  <si>
    <t>Legune (Joseph Bonaparte Bay)</t>
  </si>
  <si>
    <t>Lilyvale</t>
  </si>
  <si>
    <t>Limmen Bight</t>
  </si>
  <si>
    <t>Little Denison River and associated hydrobasin</t>
  </si>
  <si>
    <t>Little Desert</t>
  </si>
  <si>
    <t>Lockerbie Scrub</t>
  </si>
  <si>
    <t>Lord Howe Island Permanent Park Preserve (Lord Howe Island IBA)</t>
  </si>
  <si>
    <t>Low Rocks and Sterna Island (Kimberley)</t>
  </si>
  <si>
    <t>Lowbidgee Floodplain</t>
  </si>
  <si>
    <t>Lowendal Islands</t>
  </si>
  <si>
    <t>Lower Brodribb River</t>
  </si>
  <si>
    <t>Lower Hunter Valley</t>
  </si>
  <si>
    <t>Maatsuyker Island Group</t>
  </si>
  <si>
    <t>Macquarie Marshes</t>
  </si>
  <si>
    <t>Mandora Marsh and Anna Plains</t>
  </si>
  <si>
    <t>Manowar and Rocky Islands</t>
  </si>
  <si>
    <t>Margaret River</t>
  </si>
  <si>
    <t>Maria Island</t>
  </si>
  <si>
    <t>Marion Bay</t>
  </si>
  <si>
    <t>Maryborough-Dunolly Box-Ironbark Region</t>
  </si>
  <si>
    <t>Melaleuca to Birchs Inlet</t>
  </si>
  <si>
    <t>Menindee Lakes</t>
  </si>
  <si>
    <t>Mewstone</t>
  </si>
  <si>
    <t>Michaelmas Cay</t>
  </si>
  <si>
    <t>Milingimbi Islands</t>
  </si>
  <si>
    <t>Montebello Islands</t>
  </si>
  <si>
    <t>Moora</t>
  </si>
  <si>
    <t>Morehead River</t>
  </si>
  <si>
    <t>Moreton Bay and Pumicestone Passage</t>
  </si>
  <si>
    <t>Mornington Sanctuary</t>
  </si>
  <si>
    <t>Moulting Lagoon</t>
  </si>
  <si>
    <t>Mount Gibson and Charles Darwin</t>
  </si>
  <si>
    <t>Mount Lewis Forest Reserve</t>
  </si>
  <si>
    <t>Mount Lyndhurst</t>
  </si>
  <si>
    <t>Mudgee-Wollar</t>
  </si>
  <si>
    <t>Muir-Unicup Wetlands</t>
  </si>
  <si>
    <t>Mundaring-Kalamunda</t>
  </si>
  <si>
    <t>Murray-Sunset, Hattah and Annuello</t>
  </si>
  <si>
    <t>Murrumbidgee Red Gums</t>
  </si>
  <si>
    <t>Nadgee to Mallacoota Inlet</t>
  </si>
  <si>
    <t>Narran Wetlands</t>
  </si>
  <si>
    <t>Natimuk-Douglas Wetlands</t>
  </si>
  <si>
    <t>New England</t>
  </si>
  <si>
    <t>Night Island (Bass Strait)</t>
  </si>
  <si>
    <t>Nightcap Range</t>
  </si>
  <si>
    <t>Ninth and Little Waterhouse Islands</t>
  </si>
  <si>
    <t>North Dandalup</t>
  </si>
  <si>
    <t>North Victorian Wetlands</t>
  </si>
  <si>
    <t>Northern Swan Coastal Plain</t>
  </si>
  <si>
    <t>North-west Tasmanian Coast</t>
  </si>
  <si>
    <t>Nuyts Archipelago</t>
  </si>
  <si>
    <t>Ord Irrigation Area</t>
  </si>
  <si>
    <t>Orford (Tasmania)</t>
  </si>
  <si>
    <t>Otway Range</t>
  </si>
  <si>
    <t>Owingup Swamp and Boat Harbour Wetlands</t>
  </si>
  <si>
    <t>Palmgrove</t>
  </si>
  <si>
    <t>Paluma</t>
  </si>
  <si>
    <t>Paroo Floodplain and Currawinya</t>
  </si>
  <si>
    <t>Patho Plains</t>
  </si>
  <si>
    <t>Pearce, Urquhart and Hervey Islands (Sir Edward Pellew Group)</t>
  </si>
  <si>
    <t>Pedra Branca</t>
  </si>
  <si>
    <t>Peebinga</t>
  </si>
  <si>
    <t>Peel-Harvey Estuary</t>
  </si>
  <si>
    <t>Phillip Island</t>
  </si>
  <si>
    <t>Pilliga</t>
  </si>
  <si>
    <t>Pink Lake (Esperance)</t>
  </si>
  <si>
    <t>Piper Islands</t>
  </si>
  <si>
    <t>Port Davey Islands</t>
  </si>
  <si>
    <t>Port Fairy to Warrnambool</t>
  </si>
  <si>
    <t>Port Hedland Saltworks</t>
  </si>
  <si>
    <t>Port McArthur Tidal Wetlands System</t>
  </si>
  <si>
    <t>Puckapunyal</t>
  </si>
  <si>
    <t>Quoin Bluff and Freycinet Island (Shark Bay)</t>
  </si>
  <si>
    <t>Raine Island, Moulter and Maclennan Cays</t>
  </si>
  <si>
    <t>Recherche Archipelago</t>
  </si>
  <si>
    <t>Repulse Bay to Ince Bay</t>
  </si>
  <si>
    <t>Richmond Woodlands</t>
  </si>
  <si>
    <t>Riverina Plains</t>
  </si>
  <si>
    <t>Riverland Mallee</t>
  </si>
  <si>
    <t>Robbins Passage and Boullanger Bay</t>
  </si>
  <si>
    <t>Roebuck Bay</t>
  </si>
  <si>
    <t>Rottnest Island</t>
  </si>
  <si>
    <t>Rubicon Estuary</t>
  </si>
  <si>
    <t>Rushworth Box-Ironbark Region</t>
  </si>
  <si>
    <t>Sandy Island (Windy Harbour)</t>
  </si>
  <si>
    <t>Sandy Island and Low Rock (Gulf of Carpentaria)</t>
  </si>
  <si>
    <t>Scenic Rim</t>
  </si>
  <si>
    <t>Seagull Island (Tiwi Islands)</t>
  </si>
  <si>
    <t>Seagull Lake (Eyre Peninsula)</t>
  </si>
  <si>
    <t>Shag Reef (Bass Strait)</t>
  </si>
  <si>
    <t>Shallow Inlet</t>
  </si>
  <si>
    <t>Shoal Bay (Darwin)</t>
  </si>
  <si>
    <t>Shoalwater Bay (Rockhampton)</t>
  </si>
  <si>
    <t>Simpson Desert</t>
  </si>
  <si>
    <t>Sir Joseph Banks Islands</t>
  </si>
  <si>
    <t>South Arm</t>
  </si>
  <si>
    <t>South Barnard Islands</t>
  </si>
  <si>
    <t>South of Bullsbrook</t>
  </si>
  <si>
    <t>South-east Tasmania</t>
  </si>
  <si>
    <t>Southern NSW Mallee</t>
  </si>
  <si>
    <t>South-west Slopes of NSW</t>
  </si>
  <si>
    <t>Spencer Gulf</t>
  </si>
  <si>
    <t>St Arnaud Box-Ironbark Region</t>
  </si>
  <si>
    <t>St Helens (Tasmania)</t>
  </si>
  <si>
    <t>Staaten River</t>
  </si>
  <si>
    <t>Stapleton Island</t>
  </si>
  <si>
    <t>Stirling Range</t>
  </si>
  <si>
    <t>Strzelecki Desert Lakes</t>
  </si>
  <si>
    <t>Sudbury Reef</t>
  </si>
  <si>
    <t>Sunday Island (Exmouth Gulf)</t>
  </si>
  <si>
    <t>Swain Reefs</t>
  </si>
  <si>
    <t>Swan Bay and Port Phillip Bay Islands</t>
  </si>
  <si>
    <t>Tamar Wetlands</t>
  </si>
  <si>
    <t>Tamborine Mountain</t>
  </si>
  <si>
    <t>Tarrabool Lake-Eva Downs Swamp System</t>
  </si>
  <si>
    <t>Tasman Island</t>
  </si>
  <si>
    <t>The Lakes (Western Australia)</t>
  </si>
  <si>
    <t>Three Hummocks Island</t>
  </si>
  <si>
    <t>Three Sisters (Bass Strait)</t>
  </si>
  <si>
    <t>Tiwi Islands</t>
  </si>
  <si>
    <t>Tourville and Murat Bays</t>
  </si>
  <si>
    <t>Towerrining Lake and Moodiarrup Swamps</t>
  </si>
  <si>
    <t>Traprock</t>
  </si>
  <si>
    <t>Troubridge Island</t>
  </si>
  <si>
    <t>Tuggerah</t>
  </si>
  <si>
    <t>Two Peoples Bay and Mount Manypeaks</t>
  </si>
  <si>
    <t>Ulladulla to Merimbula</t>
  </si>
  <si>
    <t>Venus Bay</t>
  </si>
  <si>
    <t>Walebing</t>
  </si>
  <si>
    <t>Wandown</t>
  </si>
  <si>
    <t>Warby-Chiltern Box-Ironbark Region</t>
  </si>
  <si>
    <t>Watervalley Wetlands</t>
  </si>
  <si>
    <t>Wedge Island</t>
  </si>
  <si>
    <t>Werribee and Avalon</t>
  </si>
  <si>
    <t>Werrikimbe</t>
  </si>
  <si>
    <t>Western Port</t>
  </si>
  <si>
    <t>Wilson Reef (Great Barrier Reef)</t>
  </si>
  <si>
    <t>Wilsons Promontory Islands</t>
  </si>
  <si>
    <t>Wollogorang</t>
  </si>
  <si>
    <t>Wooroonooran</t>
  </si>
  <si>
    <t>Wooroonooran National Park</t>
  </si>
  <si>
    <t>Wyndham</t>
  </si>
  <si>
    <t>Wyperfeld, Big Desert and Ngarkat</t>
  </si>
  <si>
    <t>Yalgorup</t>
  </si>
  <si>
    <t>Yambuk</t>
  </si>
  <si>
    <t>Yinberrie Hills</t>
  </si>
  <si>
    <t>Cocos (Keeling) Islands (to Australia)</t>
  </si>
  <si>
    <t>North Keeling Island</t>
  </si>
  <si>
    <t>Ahuriri River</t>
  </si>
  <si>
    <t>Aparima River</t>
  </si>
  <si>
    <t>Aramoana Otago Harbour</t>
  </si>
  <si>
    <t>Ashburton River</t>
  </si>
  <si>
    <t>Ashley River Rakahuri</t>
  </si>
  <si>
    <t>Auckland Islands 1 (offshore)</t>
  </si>
  <si>
    <t>Awarua Point</t>
  </si>
  <si>
    <t>Awatere River</t>
  </si>
  <si>
    <t>Banks Peninsula</t>
  </si>
  <si>
    <t>Bay of Plenty Islands</t>
  </si>
  <si>
    <t>Big South Cape Island</t>
  </si>
  <si>
    <t>Bluff Harbour Awarua Bay</t>
  </si>
  <si>
    <t>Bounty (offshore)</t>
  </si>
  <si>
    <t>Bounty Islands (offshore)</t>
  </si>
  <si>
    <t>Breaksea Sound</t>
  </si>
  <si>
    <t>Campbell (offshore)</t>
  </si>
  <si>
    <t>Canterbury (offshore)</t>
  </si>
  <si>
    <t>Cape Kidnappers</t>
  </si>
  <si>
    <t>Cascade</t>
  </si>
  <si>
    <t>Catlins Coast</t>
  </si>
  <si>
    <t>Chalky Preservation Inlets</t>
  </si>
  <si>
    <t>Charles Sound</t>
  </si>
  <si>
    <t>Chatham (offshore)</t>
  </si>
  <si>
    <t>Chatham Islands</t>
  </si>
  <si>
    <t>Chatham Islands (offshore)</t>
  </si>
  <si>
    <t>Clarence Acheron Saxton Rivers</t>
  </si>
  <si>
    <t>Clarence River mouth</t>
  </si>
  <si>
    <t>Curtis &amp; Cheeseman Islands</t>
  </si>
  <si>
    <t>Dart Rees Rivers</t>
  </si>
  <si>
    <t>Duffer's Reef</t>
  </si>
  <si>
    <t>Dunedin Coast (offshore)</t>
  </si>
  <si>
    <t>Dunstan Upper Clutha River</t>
  </si>
  <si>
    <t>Dusky Sound Wet Jacket Arm</t>
  </si>
  <si>
    <t>East Coast North Island (offshore)</t>
  </si>
  <si>
    <t>East Coast South Island (offshore)</t>
  </si>
  <si>
    <t>Eglington River</t>
  </si>
  <si>
    <t>Farewell Spit</t>
  </si>
  <si>
    <t>Fife Rock</t>
  </si>
  <si>
    <t>Firth of Thames</t>
  </si>
  <si>
    <t>Forty Fours Motuhara</t>
  </si>
  <si>
    <t>Gannet Island Karewa</t>
  </si>
  <si>
    <t>Godley Cass Rivers</t>
  </si>
  <si>
    <t>Greenstone Caples Rivers</t>
  </si>
  <si>
    <t>Heretaniwha Point Waterfall Creek</t>
  </si>
  <si>
    <t>Hirakimata Kotuku Peninsula</t>
  </si>
  <si>
    <t>Hope River</t>
  </si>
  <si>
    <t>Hopkins Dobson Rivers</t>
  </si>
  <si>
    <t>Horuhoru Rock</t>
  </si>
  <si>
    <t>Hunter River</t>
  </si>
  <si>
    <t>Hurunui River</t>
  </si>
  <si>
    <t>Jackson Head</t>
  </si>
  <si>
    <t>Ka Whata Tu o Rakihouia/Kaikoura</t>
  </si>
  <si>
    <t>Kahutara River</t>
  </si>
  <si>
    <t>Kaikoura (offshore)</t>
  </si>
  <si>
    <t>Kaipara Harbour</t>
  </si>
  <si>
    <t>Kermadec (offshore)</t>
  </si>
  <si>
    <t>Kowhai Valley and Shearwater Stream</t>
  </si>
  <si>
    <t>Lake Grassmere</t>
  </si>
  <si>
    <t>Long Island</t>
  </si>
  <si>
    <t>Lower Clutha River Mata-Au</t>
  </si>
  <si>
    <t>Macauley &amp; Haszard Islands</t>
  </si>
  <si>
    <t>Mahuki Island</t>
  </si>
  <si>
    <t>Main Chatham</t>
  </si>
  <si>
    <t>Makarora</t>
  </si>
  <si>
    <t>Maketu</t>
  </si>
  <si>
    <t>Manawatawhi Three Kings Islands</t>
  </si>
  <si>
    <t>Mangawhai</t>
  </si>
  <si>
    <t>Mangere</t>
  </si>
  <si>
    <t>Manukau Harbour</t>
  </si>
  <si>
    <t>Mararoa River</t>
  </si>
  <si>
    <t>Marlborough Sounds</t>
  </si>
  <si>
    <t>Marotere Chickens Islands</t>
  </si>
  <si>
    <t>Martins Bay</t>
  </si>
  <si>
    <t>Mataura River</t>
  </si>
  <si>
    <t>Matukituki River</t>
  </si>
  <si>
    <t>Mercury Islands</t>
  </si>
  <si>
    <t>Meyer &amp; Herald Islands</t>
  </si>
  <si>
    <t>Milford Sound Piopiotahi</t>
  </si>
  <si>
    <t>Moeraki Katiki Point</t>
  </si>
  <si>
    <t>Mokohinau Islands</t>
  </si>
  <si>
    <t>Motueka River</t>
  </si>
  <si>
    <t>Motukawao</t>
  </si>
  <si>
    <t>Motunau</t>
  </si>
  <si>
    <t>Muriwai</t>
  </si>
  <si>
    <t>Nevis Shotover Rivers</t>
  </si>
  <si>
    <t>North Auckland Seabird Flyway</t>
  </si>
  <si>
    <t>North Coast Rakiura</t>
  </si>
  <si>
    <t>North Otago</t>
  </si>
  <si>
    <t>North Otago (offshore)</t>
  </si>
  <si>
    <t>Northern Titi Muttonbird Islands</t>
  </si>
  <si>
    <t>Ohau Pukaki Tekapo Rivers</t>
  </si>
  <si>
    <t>Omaui Island Oreti Estuary</t>
  </si>
  <si>
    <t>Open Bay Islands</t>
  </si>
  <si>
    <t>Opihi River</t>
  </si>
  <si>
    <t>Orari River</t>
  </si>
  <si>
    <t>Oreti River</t>
  </si>
  <si>
    <t>Otago Peninsula</t>
  </si>
  <si>
    <t>Papakanui Spit</t>
  </si>
  <si>
    <t>Paterson Inlet The Neck</t>
  </si>
  <si>
    <t>Pegasus Bay Coast</t>
  </si>
  <si>
    <t>Poor Knights Islands</t>
  </si>
  <si>
    <t>Port Adventure</t>
  </si>
  <si>
    <t>Port Pegasus</t>
  </si>
  <si>
    <t>Punakaiki</t>
  </si>
  <si>
    <t>Rahuinui Island</t>
  </si>
  <si>
    <t>Rakaia River</t>
  </si>
  <si>
    <t>Rakiura (offshore)</t>
  </si>
  <si>
    <t>Rangatira South East Island</t>
  </si>
  <si>
    <t>Rangiauria Pitt Island</t>
  </si>
  <si>
    <t>Rangitata River</t>
  </si>
  <si>
    <t>Raratoka Centre Island</t>
  </si>
  <si>
    <t>Repanga Cuvier island</t>
  </si>
  <si>
    <t>Rotorua Sulphur Point</t>
  </si>
  <si>
    <t>Ruamaahua Aldermen Islands</t>
  </si>
  <si>
    <t>Ruapuke</t>
  </si>
  <si>
    <t>Sentinel Rock</t>
  </si>
  <si>
    <t>Snares (eastern islands)</t>
  </si>
  <si>
    <t>Solander Islands</t>
  </si>
  <si>
    <t>South Otago (offshore)</t>
  </si>
  <si>
    <t>Southern South Island (offshore)</t>
  </si>
  <si>
    <t>Southern Titi Muttonbird Islands</t>
  </si>
  <si>
    <t>Star Keys Motuhope</t>
  </si>
  <si>
    <t>Taiaroa Head</t>
  </si>
  <si>
    <t>Takapourewa Stephens Island</t>
  </si>
  <si>
    <t>Taranga Hen Island</t>
  </si>
  <si>
    <t>Tasman River</t>
  </si>
  <si>
    <t>Tawhitinui Bay</t>
  </si>
  <si>
    <t>Te Hauturu-o-Toi Little Barrier Island</t>
  </si>
  <si>
    <t>Te Waihora</t>
  </si>
  <si>
    <t>Tekuru Kuru</t>
  </si>
  <si>
    <t>The Pyramid Tarakoikoia</t>
  </si>
  <si>
    <t>The Sisters Rangitatahi</t>
  </si>
  <si>
    <t>Trio Islands</t>
  </si>
  <si>
    <t>Tuku</t>
  </si>
  <si>
    <t>Upper Buller</t>
  </si>
  <si>
    <t>Upper Waitaki Valley</t>
  </si>
  <si>
    <t>Waiau River</t>
  </si>
  <si>
    <t>Waiau River Southland</t>
  </si>
  <si>
    <t>Waimakariri River</t>
  </si>
  <si>
    <t>Waipu Estuary</t>
  </si>
  <si>
    <t>Wairarapa Moana Ruamahanga</t>
  </si>
  <si>
    <t>Wairau Lagoons</t>
  </si>
  <si>
    <t>Wairau River</t>
  </si>
  <si>
    <t>Waitaki River</t>
  </si>
  <si>
    <t>West Coast North Island (offshore)</t>
  </si>
  <si>
    <t>West Coast South Island (North) (offshore)</t>
  </si>
  <si>
    <t>Western Chain</t>
  </si>
  <si>
    <t>Whakapohai</t>
  </si>
  <si>
    <t>Whenua Hou Codfish Island</t>
  </si>
  <si>
    <t>White Rocks</t>
  </si>
  <si>
    <t>Whitestone River</t>
  </si>
  <si>
    <t>Yates Point</t>
  </si>
  <si>
    <t>Norfolk Island (to Australia)</t>
  </si>
  <si>
    <t>Norfolk Island / Phillip Island - Marine</t>
  </si>
  <si>
    <t>Pacific, Southwest 9 - Marine</t>
  </si>
  <si>
    <t>Phillip Island (Norfolk Island)</t>
  </si>
  <si>
    <t>Heard Island and McDonald Islands (to Australia)</t>
  </si>
  <si>
    <t>Heard and McDonald Islands</t>
  </si>
  <si>
    <t xml:space="preserve">IBA in Danger? </t>
  </si>
  <si>
    <t>AZE site?</t>
  </si>
  <si>
    <t>marine (2019)</t>
  </si>
  <si>
    <t>terrestrial (2019)</t>
  </si>
  <si>
    <t>No</t>
  </si>
  <si>
    <t xml:space="preserve"> Yes</t>
  </si>
  <si>
    <t>Already complete?</t>
  </si>
  <si>
    <t>Ecoregion Name (terrestrial)</t>
  </si>
  <si>
    <t>% of ecoregion in sub-region*</t>
  </si>
  <si>
    <t xml:space="preserve"> % protected globally 
(Jan 2019)</t>
  </si>
  <si>
    <t>Carpathian montane forests</t>
  </si>
  <si>
    <t>Aegean and Western Turkey sclerophyllous and mixed forests</t>
  </si>
  <si>
    <t>Anatolian conifer and deciduous mixed forests</t>
  </si>
  <si>
    <t>Appenine deciduous montane forests</t>
  </si>
  <si>
    <t>Azores temperate mixed forests</t>
  </si>
  <si>
    <t>Balkan mixed forests</t>
  </si>
  <si>
    <t>Baltic mixed forests</t>
  </si>
  <si>
    <t>Caledon conifer forests</t>
  </si>
  <si>
    <t>Canary Islands dry woodlands and forests</t>
  </si>
  <si>
    <t>Cantabrian mixed forests</t>
  </si>
  <si>
    <t>Celtic broadleaf forests</t>
  </si>
  <si>
    <t>Central Anatolian steppe</t>
  </si>
  <si>
    <t>Central Anatolian steppe and woodlands</t>
  </si>
  <si>
    <t>Clipperton Island shrub and grasslands</t>
  </si>
  <si>
    <t>Corsican montane broadleaf and mixed forests</t>
  </si>
  <si>
    <t>Crete Mediterranean forests</t>
  </si>
  <si>
    <t>Cyprus Mediterranean forests</t>
  </si>
  <si>
    <t>Dinaric Mountains mixed forests</t>
  </si>
  <si>
    <t>Eastern Anatolian deciduous forests</t>
  </si>
  <si>
    <t>English Lowlands beech forests</t>
  </si>
  <si>
    <t>Euxine-Colchic broadleaf forests</t>
  </si>
  <si>
    <t>Faroe Islands boreal grasslands</t>
  </si>
  <si>
    <t>Iberian conifer forests</t>
  </si>
  <si>
    <t>Iberian sclerophyllous and semi-deciduous forests</t>
  </si>
  <si>
    <t>Iceland boreal birch forests and alpine tundra</t>
  </si>
  <si>
    <t>Illyrian deciduous forests</t>
  </si>
  <si>
    <t>Kalaallit Nunaat high arctic tundra</t>
  </si>
  <si>
    <t>Kalaallit Nunaat low arctic tundra</t>
  </si>
  <si>
    <t>Madeira evergreen forests</t>
  </si>
  <si>
    <t>North Atlantic moist mixed forests</t>
  </si>
  <si>
    <t>Northeastern Spain and Southern France Mediterranean forests</t>
  </si>
  <si>
    <t>Northern Anatolian conifer and deciduous forests</t>
  </si>
  <si>
    <t>Northwest Iberian montane forests</t>
  </si>
  <si>
    <t>Pannonian mixed forests</t>
  </si>
  <si>
    <t>Pindus Mountains mixed forests</t>
  </si>
  <si>
    <t>Po Basin mixed forests</t>
  </si>
  <si>
    <t>Pyrenees conifer and mixed forests</t>
  </si>
  <si>
    <t>Rodope montane mixed forests</t>
  </si>
  <si>
    <t>Scandinavian coastal conifer forests</t>
  </si>
  <si>
    <t>Scandinavian Montane Birch forest and grasslands</t>
  </si>
  <si>
    <t>South Appenine mixed montane forests</t>
  </si>
  <si>
    <t>Southeastern Iberian shrubs and woodlands</t>
  </si>
  <si>
    <t>Southwest Iberian Mediterranean sclerophyllous and mixed forests</t>
  </si>
  <si>
    <t>Tyrrhenian-Adriatic Sclerophyllous and mixed forests</t>
  </si>
  <si>
    <t>Italian sclerophyllous and semi-deciduous forests</t>
  </si>
  <si>
    <t>Western European broadleaf forests</t>
  </si>
  <si>
    <t>Atlantic mixed forests</t>
  </si>
  <si>
    <t>Alps conifer and mixed forests</t>
  </si>
  <si>
    <t>Southern Anatolian montane conifer and deciduous forests</t>
  </si>
  <si>
    <t>Central European mixed forests</t>
  </si>
  <si>
    <t>Eastern Mediterranean conifer-sclerophyllous-broadleaf forests</t>
  </si>
  <si>
    <t>Eastern Anatolian montane steppe</t>
  </si>
  <si>
    <t>Caucasus mixed forests</t>
  </si>
  <si>
    <t>Arctic desert</t>
  </si>
  <si>
    <t>Sarmatic mixed forests</t>
  </si>
  <si>
    <t>Scandinavian and Russian taiga</t>
  </si>
  <si>
    <t>Pontic steppe</t>
  </si>
  <si>
    <t>Crimean Submediterranean forest complex</t>
  </si>
  <si>
    <t>East European forest steppe</t>
  </si>
  <si>
    <t>Rock and Ice</t>
  </si>
  <si>
    <t>Azerbaijan shrub desert and steppe</t>
  </si>
  <si>
    <t>Kola Peninsula tundra</t>
  </si>
  <si>
    <t>Zagros Mountains forest steppe</t>
  </si>
  <si>
    <t>Mediterranean acacia-argania dry woodlands and succulent thickets</t>
  </si>
  <si>
    <t>Mesopotamian shrub desert</t>
  </si>
  <si>
    <t>Middle East steppe</t>
  </si>
  <si>
    <t>Lake</t>
  </si>
  <si>
    <t>Arabian Desert and East Sahero-Arabian xeric shrublands</t>
  </si>
  <si>
    <t>Mediterranean woodlands and forests</t>
  </si>
  <si>
    <t>Red Sea Nubo-Sindian tropical desert and semi-desert</t>
  </si>
  <si>
    <t>Ecoregion Name (marine)</t>
  </si>
  <si>
    <t>Kerguelen Islands</t>
  </si>
  <si>
    <t>*parts of ecoregions occurring in disputed territories, joint regime areas, or areas with overlapping claims have not been included</t>
  </si>
  <si>
    <t>NBSAP target</t>
  </si>
  <si>
    <r>
      <t>Net NBSAP contribution (km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 by 2020</t>
    </r>
  </si>
  <si>
    <t>National target 9 - BY 2020, 1.3 million hectares of New Zealand’s terrestrial areas and inland waters will be managed to achieve a high  level of ecological integrity and a further 3.9 million hectares will be managed to maintain ecological integrity (located, where possible, to ensure buffering and connectivity)</t>
  </si>
  <si>
    <t>Pelagic province (marine)</t>
  </si>
  <si>
    <t>Leeuwin Current</t>
  </si>
  <si>
    <t>Southwest Pacific</t>
  </si>
  <si>
    <t>Southern Subtropical Front</t>
  </si>
  <si>
    <t>Indonesian Through-Flow</t>
  </si>
  <si>
    <t>Antarctic Polar Front</t>
  </si>
  <si>
    <t>Subantarctic</t>
  </si>
  <si>
    <t>Northern Indian Ocean</t>
  </si>
  <si>
    <t>South Central Pacific</t>
  </si>
  <si>
    <t>Antarctic</t>
  </si>
  <si>
    <t>Southern Indian Ocean</t>
  </si>
  <si>
    <t>% in sub-region*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</si>
</sst>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,##0.0"/>
  </numFmts>
  <fonts count="1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2F2F2"/>
        <bgColor rgb="FF000000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 applyFont="1" applyFill="1" applyBorder="1" applyAlignment="1"/>
    <xf numFmtId="0" fontId="2" fillId="0" borderId="1" xfId="0" applyFont="1" applyBorder="1" applyAlignment="1">
      <alignment wrapText="1"/>
    </xf>
    <xf numFmtId="0" fontId="2" fillId="0" borderId="0" xfId="0" applyFont="1"/>
    <xf numFmtId="0" fontId="0" fillId="0" borderId="0" xfId="0" applyAlignment="1"/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 wrapText="1"/>
    </xf>
    <xf numFmtId="165" fontId="0" fillId="0" borderId="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0" fontId="0" fillId="0" borderId="0" xfId="0" applyBorder="1"/>
    <xf numFmtId="0" fontId="2" fillId="0" borderId="8" xfId="0" applyFont="1" applyFill="1" applyBorder="1" applyAlignment="1">
      <alignment horizontal="center" wrapText="1"/>
    </xf>
    <xf numFmtId="0" fontId="2" fillId="0" borderId="1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1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9" fontId="2" fillId="0" borderId="0" xfId="0" applyNumberFormat="1" applyFont="1" applyAlignment="1">
      <alignment vertical="center"/>
    </xf>
    <xf numFmtId="4" fontId="0" fillId="0" borderId="0" xfId="0" applyNumberFormat="1"/>
    <xf numFmtId="3" fontId="0" fillId="0" borderId="0" xfId="0" applyNumberFormat="1" applyFont="1" applyAlignment="1">
      <alignment vertical="center"/>
    </xf>
    <xf numFmtId="0" fontId="0" fillId="0" borderId="0" xfId="0" applyFill="1"/>
    <xf numFmtId="4" fontId="0" fillId="0" borderId="0" xfId="0" applyNumberFormat="1" applyFill="1"/>
    <xf numFmtId="0" fontId="2" fillId="0" borderId="0" xfId="0" applyFont="1" applyFill="1"/>
    <xf numFmtId="0" fontId="10" fillId="0" borderId="16" xfId="0" applyFont="1" applyFill="1" applyBorder="1" applyAlignment="1">
      <alignment horizontal="left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0" fontId="0" fillId="0" borderId="17" xfId="0" applyFont="1" applyFill="1" applyBorder="1" applyAlignment="1"/>
    <xf numFmtId="3" fontId="0" fillId="0" borderId="11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5" xfId="0" applyNumberFormat="1" applyFont="1" applyFill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0" fillId="0" borderId="19" xfId="0" applyFont="1" applyFill="1" applyBorder="1" applyAlignment="1"/>
    <xf numFmtId="3" fontId="0" fillId="0" borderId="18" xfId="0" applyNumberFormat="1" applyFill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9" fontId="1" fillId="0" borderId="14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5" fontId="0" fillId="0" borderId="11" xfId="0" applyNumberFormat="1" applyFont="1" applyFill="1" applyBorder="1" applyAlignment="1">
      <alignment horizontal="center" wrapText="1"/>
    </xf>
    <xf numFmtId="9" fontId="3" fillId="0" borderId="1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3" fontId="13" fillId="0" borderId="11" xfId="0" applyNumberFormat="1" applyFont="1" applyFill="1" applyBorder="1" applyAlignment="1">
      <alignment horizontal="center" wrapText="1"/>
    </xf>
    <xf numFmtId="3" fontId="13" fillId="0" borderId="0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/>
    </xf>
    <xf numFmtId="10" fontId="3" fillId="0" borderId="11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13" fillId="0" borderId="11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0" fontId="0" fillId="0" borderId="0" xfId="0" applyFill="1" applyAlignment="1"/>
    <xf numFmtId="3" fontId="3" fillId="0" borderId="0" xfId="0" applyNumberFormat="1" applyFont="1" applyFill="1" applyBorder="1" applyAlignment="1">
      <alignment horizontal="center" wrapText="1"/>
    </xf>
    <xf numFmtId="0" fontId="7" fillId="0" borderId="0" xfId="1" applyFont="1" applyAlignment="1">
      <alignment horizontal="left" vertical="center" wrapText="1"/>
    </xf>
    <xf numFmtId="0" fontId="16" fillId="0" borderId="0" xfId="0" applyFont="1" applyFill="1" applyBorder="1" applyAlignment="1">
      <alignment wrapText="1"/>
    </xf>
    <xf numFmtId="0" fontId="6" fillId="0" borderId="1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3" fontId="6" fillId="0" borderId="8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1" fontId="2" fillId="2" borderId="13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0" fillId="0" borderId="8" xfId="0" applyFont="1" applyFill="1" applyBorder="1" applyAlignment="1">
      <alignment horizontal="left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3" fontId="0" fillId="4" borderId="0" xfId="0" applyNumberFormat="1" applyFill="1" applyAlignment="1">
      <alignment horizontal="center"/>
    </xf>
    <xf numFmtId="3" fontId="0" fillId="7" borderId="0" xfId="0" applyNumberFormat="1" applyFill="1" applyBorder="1" applyAlignment="1">
      <alignment horizontal="center"/>
    </xf>
    <xf numFmtId="3" fontId="0" fillId="7" borderId="0" xfId="0" applyNumberForma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164" fontId="0" fillId="4" borderId="0" xfId="0" applyNumberForma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0" fillId="7" borderId="0" xfId="0" applyNumberFormat="1" applyFill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10" fontId="2" fillId="6" borderId="1" xfId="0" applyNumberFormat="1" applyFont="1" applyFill="1" applyBorder="1" applyAlignment="1">
      <alignment horizontal="center" wrapText="1"/>
    </xf>
    <xf numFmtId="0" fontId="10" fillId="0" borderId="8" xfId="0" applyFont="1" applyBorder="1" applyAlignment="1">
      <alignment horizontal="left" wrapText="1"/>
    </xf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0" fillId="9" borderId="0" xfId="0" applyFill="1"/>
    <xf numFmtId="0" fontId="0" fillId="10" borderId="0" xfId="0" applyFill="1"/>
    <xf numFmtId="0" fontId="0" fillId="8" borderId="0" xfId="0" applyFill="1"/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3" fontId="6" fillId="0" borderId="2" xfId="0" applyNumberFormat="1" applyFont="1" applyFill="1" applyBorder="1"/>
    <xf numFmtId="0" fontId="2" fillId="0" borderId="20" xfId="0" applyFont="1" applyFill="1" applyBorder="1" applyAlignment="1"/>
    <xf numFmtId="3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7" xfId="0" applyFont="1" applyBorder="1"/>
    <xf numFmtId="164" fontId="5" fillId="0" borderId="20" xfId="0" applyNumberFormat="1" applyFont="1" applyFill="1" applyBorder="1" applyAlignment="1">
      <alignment horizontal="center"/>
    </xf>
    <xf numFmtId="0" fontId="7" fillId="0" borderId="0" xfId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Fill="1" applyBorder="1"/>
    <xf numFmtId="0" fontId="0" fillId="13" borderId="2" xfId="0" applyFill="1" applyBorder="1" applyAlignment="1">
      <alignment horizontal="left"/>
    </xf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 wrapText="1"/>
    </xf>
    <xf numFmtId="0" fontId="3" fillId="14" borderId="0" xfId="0" applyFont="1" applyFill="1" applyBorder="1" applyAlignment="1">
      <alignment horizontal="left"/>
    </xf>
    <xf numFmtId="0" fontId="3" fillId="14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14" borderId="2" xfId="0" applyFont="1" applyFill="1" applyBorder="1" applyAlignment="1">
      <alignment horizontal="left"/>
    </xf>
    <xf numFmtId="0" fontId="3" fillId="14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15" borderId="0" xfId="0" applyFont="1" applyFill="1" applyBorder="1" applyAlignment="1">
      <alignment horizontal="left"/>
    </xf>
    <xf numFmtId="0" fontId="3" fillId="15" borderId="0" xfId="0" applyNumberFormat="1" applyFont="1" applyFill="1" applyBorder="1" applyAlignment="1">
      <alignment horizontal="center"/>
    </xf>
    <xf numFmtId="0" fontId="3" fillId="15" borderId="2" xfId="0" applyFont="1" applyFill="1" applyBorder="1" applyAlignment="1">
      <alignment horizontal="left"/>
    </xf>
    <xf numFmtId="0" fontId="3" fillId="15" borderId="2" xfId="0" applyNumberFormat="1" applyFont="1" applyFill="1" applyBorder="1" applyAlignment="1">
      <alignment horizontal="center"/>
    </xf>
    <xf numFmtId="0" fontId="3" fillId="16" borderId="0" xfId="0" applyFont="1" applyFill="1" applyBorder="1" applyAlignment="1">
      <alignment horizontal="left"/>
    </xf>
    <xf numFmtId="0" fontId="3" fillId="16" borderId="0" xfId="0" applyNumberFormat="1" applyFont="1" applyFill="1" applyBorder="1" applyAlignment="1">
      <alignment horizontal="center"/>
    </xf>
    <xf numFmtId="0" fontId="3" fillId="16" borderId="2" xfId="0" applyFont="1" applyFill="1" applyBorder="1" applyAlignment="1">
      <alignment horizontal="left"/>
    </xf>
    <xf numFmtId="0" fontId="3" fillId="16" borderId="2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0" fillId="9" borderId="0" xfId="0" applyFill="1" applyBorder="1" applyAlignment="1">
      <alignment horizontal="left"/>
    </xf>
    <xf numFmtId="0" fontId="0" fillId="9" borderId="0" xfId="0" applyNumberFormat="1" applyFill="1" applyBorder="1" applyAlignment="1">
      <alignment horizontal="center" wrapText="1"/>
    </xf>
    <xf numFmtId="0" fontId="0" fillId="0" borderId="0" xfId="0" applyNumberFormat="1" applyFont="1" applyBorder="1" applyAlignment="1">
      <alignment horizontal="center" wrapText="1"/>
    </xf>
    <xf numFmtId="0" fontId="0" fillId="9" borderId="2" xfId="0" applyFill="1" applyBorder="1" applyAlignment="1">
      <alignment horizontal="left"/>
    </xf>
    <xf numFmtId="0" fontId="0" fillId="9" borderId="2" xfId="0" applyNumberFormat="1" applyFill="1" applyBorder="1" applyAlignment="1">
      <alignment horizontal="center" wrapText="1"/>
    </xf>
    <xf numFmtId="0" fontId="0" fillId="0" borderId="2" xfId="0" applyNumberFormat="1" applyFont="1" applyBorder="1" applyAlignment="1">
      <alignment horizontal="center" wrapText="1"/>
    </xf>
    <xf numFmtId="0" fontId="0" fillId="7" borderId="0" xfId="0" applyFill="1" applyBorder="1" applyAlignment="1">
      <alignment horizontal="left"/>
    </xf>
    <xf numFmtId="0" fontId="0" fillId="7" borderId="0" xfId="0" applyNumberFormat="1" applyFill="1" applyBorder="1" applyAlignment="1">
      <alignment horizontal="center" wrapText="1"/>
    </xf>
    <xf numFmtId="0" fontId="0" fillId="7" borderId="2" xfId="0" applyFill="1" applyBorder="1" applyAlignment="1">
      <alignment horizontal="left"/>
    </xf>
    <xf numFmtId="0" fontId="0" fillId="7" borderId="2" xfId="0" applyNumberFormat="1" applyFill="1" applyBorder="1" applyAlignment="1">
      <alignment horizontal="center" wrapText="1"/>
    </xf>
    <xf numFmtId="0" fontId="0" fillId="13" borderId="0" xfId="0" applyFill="1" applyBorder="1" applyAlignment="1">
      <alignment horizontal="left"/>
    </xf>
    <xf numFmtId="0" fontId="0" fillId="13" borderId="0" xfId="0" applyNumberFormat="1" applyFill="1" applyBorder="1" applyAlignment="1">
      <alignment horizontal="center" wrapText="1"/>
    </xf>
    <xf numFmtId="0" fontId="0" fillId="13" borderId="2" xfId="0" applyNumberForma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Font="1" applyFill="1" applyBorder="1" applyAlignment="1"/>
    <xf numFmtId="0" fontId="0" fillId="0" borderId="2" xfId="0" applyBorder="1"/>
    <xf numFmtId="164" fontId="0" fillId="4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3" fontId="0" fillId="4" borderId="0" xfId="2" applyNumberFormat="1" applyFont="1" applyFill="1" applyBorder="1" applyAlignment="1">
      <alignment horizontal="center"/>
    </xf>
    <xf numFmtId="3" fontId="0" fillId="4" borderId="2" xfId="2" applyNumberFormat="1" applyFont="1" applyFill="1" applyBorder="1" applyAlignment="1">
      <alignment horizontal="center"/>
    </xf>
    <xf numFmtId="3" fontId="0" fillId="7" borderId="0" xfId="0" applyNumberFormat="1" applyFont="1" applyFill="1" applyBorder="1" applyAlignment="1">
      <alignment horizontal="center" wrapText="1"/>
    </xf>
    <xf numFmtId="3" fontId="0" fillId="7" borderId="0" xfId="0" applyNumberFormat="1" applyFill="1" applyBorder="1" applyAlignment="1">
      <alignment horizontal="center" wrapText="1"/>
    </xf>
    <xf numFmtId="3" fontId="0" fillId="7" borderId="2" xfId="0" applyNumberFormat="1" applyFont="1" applyFill="1" applyBorder="1" applyAlignment="1">
      <alignment horizontal="center" wrapText="1"/>
    </xf>
    <xf numFmtId="3" fontId="0" fillId="7" borderId="2" xfId="0" applyNumberFormat="1" applyFill="1" applyBorder="1" applyAlignment="1">
      <alignment horizontal="center" wrapText="1"/>
    </xf>
    <xf numFmtId="3" fontId="0" fillId="7" borderId="2" xfId="0" applyNumberFormat="1" applyFill="1" applyBorder="1" applyAlignment="1">
      <alignment horizontal="center"/>
    </xf>
    <xf numFmtId="0" fontId="2" fillId="0" borderId="21" xfId="0" applyFont="1" applyFill="1" applyBorder="1" applyAlignment="1"/>
    <xf numFmtId="3" fontId="2" fillId="0" borderId="1" xfId="0" applyNumberFormat="1" applyFont="1" applyBorder="1" applyAlignment="1">
      <alignment horizontal="center"/>
    </xf>
    <xf numFmtId="164" fontId="5" fillId="0" borderId="21" xfId="0" applyNumberFormat="1" applyFont="1" applyFill="1" applyBorder="1" applyAlignment="1">
      <alignment horizontal="center"/>
    </xf>
    <xf numFmtId="9" fontId="1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/>
    <xf numFmtId="164" fontId="0" fillId="0" borderId="5" xfId="0" applyNumberFormat="1" applyFill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/>
    </xf>
    <xf numFmtId="0" fontId="0" fillId="7" borderId="0" xfId="0" applyFill="1" applyAlignment="1">
      <alignment horizontal="left"/>
    </xf>
    <xf numFmtId="0" fontId="0" fillId="7" borderId="0" xfId="0" applyNumberFormat="1" applyFill="1" applyAlignment="1">
      <alignment horizontal="center"/>
    </xf>
    <xf numFmtId="0" fontId="0" fillId="7" borderId="2" xfId="0" applyNumberFormat="1" applyFill="1" applyBorder="1" applyAlignment="1">
      <alignment horizontal="center"/>
    </xf>
    <xf numFmtId="0" fontId="0" fillId="13" borderId="0" xfId="0" applyFill="1" applyAlignment="1">
      <alignment horizontal="left"/>
    </xf>
    <xf numFmtId="0" fontId="0" fillId="13" borderId="0" xfId="0" applyNumberFormat="1" applyFill="1" applyAlignment="1">
      <alignment horizontal="center"/>
    </xf>
    <xf numFmtId="0" fontId="0" fillId="13" borderId="2" xfId="0" applyNumberFormat="1" applyFill="1" applyBorder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11"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0" tint="-0.14996795556505021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5F8EE"/>
      <color rgb="FFF4F7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bd.int/doc/world/nz/nz-nbsap-v2-en.pdf" TargetMode="External"/><Relationship Id="rId2" Type="http://schemas.openxmlformats.org/officeDocument/2006/relationships/hyperlink" Target="https://www.cbd.int/doc/world/nz/nz-nbsap-v2-en.pdf" TargetMode="External"/><Relationship Id="rId1" Type="http://schemas.openxmlformats.org/officeDocument/2006/relationships/hyperlink" Target="https://www.cbd.int/doc/world/au/au-nbsap-v2-en.pdf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E18" sqref="E18"/>
    </sheetView>
  </sheetViews>
  <sheetFormatPr defaultRowHeight="15" x14ac:dyDescent="0.25"/>
  <cols>
    <col min="1" max="1" width="34.42578125" customWidth="1"/>
    <col min="2" max="2" width="14.28515625" customWidth="1"/>
    <col min="3" max="4" width="16.140625" customWidth="1"/>
    <col min="5" max="5" width="12" customWidth="1"/>
    <col min="6" max="6" width="12.28515625" customWidth="1"/>
    <col min="7" max="7" width="12.42578125" customWidth="1"/>
    <col min="8" max="8" width="10.85546875" customWidth="1"/>
    <col min="9" max="9" width="11.140625" customWidth="1"/>
    <col min="10" max="10" width="14.140625" customWidth="1"/>
    <col min="11" max="11" width="16.85546875" customWidth="1"/>
  </cols>
  <sheetData>
    <row r="1" spans="1:11" ht="63" thickBot="1" x14ac:dyDescent="0.3">
      <c r="A1" s="32" t="s">
        <v>6</v>
      </c>
      <c r="B1" s="33" t="s">
        <v>40</v>
      </c>
      <c r="C1" s="34" t="s">
        <v>59</v>
      </c>
      <c r="D1" s="35" t="s">
        <v>60</v>
      </c>
      <c r="E1" s="205" t="s">
        <v>683</v>
      </c>
      <c r="F1" s="36" t="s">
        <v>61</v>
      </c>
      <c r="G1" s="37" t="s">
        <v>684</v>
      </c>
      <c r="H1" s="38" t="s">
        <v>62</v>
      </c>
      <c r="I1" s="39" t="s">
        <v>63</v>
      </c>
      <c r="J1" s="40" t="s">
        <v>64</v>
      </c>
      <c r="K1" s="41" t="s">
        <v>65</v>
      </c>
    </row>
    <row r="2" spans="1:11" x14ac:dyDescent="0.25">
      <c r="A2" s="42" t="s">
        <v>0</v>
      </c>
      <c r="B2" s="43">
        <v>7722102.0219999999</v>
      </c>
      <c r="C2" s="44">
        <v>1487679</v>
      </c>
      <c r="D2" s="209">
        <v>0.19270000000000001</v>
      </c>
      <c r="E2" s="206"/>
      <c r="F2" s="45"/>
      <c r="G2" s="46"/>
      <c r="H2" s="8"/>
      <c r="I2" s="47"/>
      <c r="J2" s="48">
        <f t="shared" ref="J2:J7" si="0">G2+H2+I2</f>
        <v>0</v>
      </c>
      <c r="K2" s="49">
        <f t="shared" ref="K2:K7" si="1">(J2+C2)/B2</f>
        <v>0.19265207786191563</v>
      </c>
    </row>
    <row r="3" spans="1:11" x14ac:dyDescent="0.25">
      <c r="A3" s="42" t="s">
        <v>1</v>
      </c>
      <c r="B3" s="43">
        <v>142.417</v>
      </c>
      <c r="C3" s="44">
        <v>87.65</v>
      </c>
      <c r="D3" s="209">
        <v>0.61539999999999995</v>
      </c>
      <c r="E3" s="207"/>
      <c r="F3" s="50"/>
      <c r="G3" s="46"/>
      <c r="H3" s="8"/>
      <c r="I3" s="47"/>
      <c r="J3" s="48">
        <f t="shared" si="0"/>
        <v>0</v>
      </c>
      <c r="K3" s="49">
        <f t="shared" si="1"/>
        <v>0.61544618971049803</v>
      </c>
    </row>
    <row r="4" spans="1:11" x14ac:dyDescent="0.25">
      <c r="A4" s="42" t="s">
        <v>2</v>
      </c>
      <c r="B4" s="43">
        <v>18</v>
      </c>
      <c r="C4" s="44">
        <v>0</v>
      </c>
      <c r="D4" s="209">
        <v>0</v>
      </c>
      <c r="E4" s="206"/>
      <c r="F4" s="45"/>
      <c r="G4" s="46"/>
      <c r="H4" s="8"/>
      <c r="I4" s="47"/>
      <c r="J4" s="48">
        <f t="shared" si="0"/>
        <v>0</v>
      </c>
      <c r="K4" s="49">
        <f t="shared" si="1"/>
        <v>0</v>
      </c>
    </row>
    <row r="5" spans="1:11" x14ac:dyDescent="0.25">
      <c r="A5" s="42" t="s">
        <v>3</v>
      </c>
      <c r="B5" s="43">
        <v>391.19889999999998</v>
      </c>
      <c r="C5" s="44">
        <v>391.2</v>
      </c>
      <c r="D5" s="209">
        <v>1</v>
      </c>
      <c r="E5" s="207"/>
      <c r="F5" s="50"/>
      <c r="G5" s="46"/>
      <c r="H5" s="8"/>
      <c r="I5" s="47"/>
      <c r="J5" s="48">
        <f t="shared" si="0"/>
        <v>0</v>
      </c>
      <c r="K5" s="49">
        <f t="shared" si="1"/>
        <v>1.0000028118688473</v>
      </c>
    </row>
    <row r="6" spans="1:11" x14ac:dyDescent="0.25">
      <c r="A6" s="42" t="s">
        <v>4</v>
      </c>
      <c r="B6" s="43">
        <v>269651.67050000001</v>
      </c>
      <c r="C6" s="44">
        <v>88464</v>
      </c>
      <c r="D6" s="209">
        <v>0.3281</v>
      </c>
      <c r="E6" s="206"/>
      <c r="F6" s="45"/>
      <c r="G6" s="46"/>
      <c r="H6" s="8"/>
      <c r="I6" s="47"/>
      <c r="J6" s="48">
        <f t="shared" si="0"/>
        <v>0</v>
      </c>
      <c r="K6" s="49">
        <f t="shared" si="1"/>
        <v>0.32806768760588856</v>
      </c>
    </row>
    <row r="7" spans="1:11" x14ac:dyDescent="0.25">
      <c r="A7" s="51" t="s">
        <v>5</v>
      </c>
      <c r="B7" s="52">
        <v>42.779000000000003</v>
      </c>
      <c r="C7" s="53">
        <v>19.96</v>
      </c>
      <c r="D7" s="209">
        <v>0.46660000000000001</v>
      </c>
      <c r="E7" s="208"/>
      <c r="F7" s="145"/>
      <c r="G7" s="54"/>
      <c r="H7" s="55"/>
      <c r="I7" s="56"/>
      <c r="J7" s="57">
        <f t="shared" si="0"/>
        <v>0</v>
      </c>
      <c r="K7" s="58">
        <f t="shared" si="1"/>
        <v>0.46658407162392762</v>
      </c>
    </row>
    <row r="8" spans="1:11" ht="15.75" thickBot="1" x14ac:dyDescent="0.3">
      <c r="A8" s="202" t="s">
        <v>66</v>
      </c>
      <c r="B8" s="210">
        <v>7992348.0873210002</v>
      </c>
      <c r="C8" s="203">
        <v>1576641.8099999998</v>
      </c>
      <c r="D8" s="211">
        <v>0.1973</v>
      </c>
      <c r="E8" s="118"/>
      <c r="F8" s="118"/>
      <c r="G8" s="118"/>
      <c r="H8" s="118"/>
      <c r="I8" s="118"/>
      <c r="J8" s="203">
        <v>0</v>
      </c>
      <c r="K8" s="204">
        <v>0.19726891181093231</v>
      </c>
    </row>
  </sheetData>
  <sortState ref="A2:R7">
    <sortCondition ref="A2:A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E1" sqref="E1:G1"/>
    </sheetView>
  </sheetViews>
  <sheetFormatPr defaultRowHeight="15" x14ac:dyDescent="0.25"/>
  <cols>
    <col min="1" max="1" width="32.42578125" customWidth="1"/>
    <col min="2" max="2" width="17.140625" customWidth="1"/>
    <col min="3" max="3" width="11.28515625" customWidth="1"/>
    <col min="4" max="4" width="14.5703125" customWidth="1"/>
    <col min="5" max="5" width="10.140625" customWidth="1"/>
    <col min="6" max="6" width="12.85546875" customWidth="1"/>
    <col min="7" max="7" width="9.28515625" customWidth="1"/>
    <col min="8" max="8" width="10" customWidth="1"/>
    <col min="9" max="9" width="10.42578125" customWidth="1"/>
    <col min="10" max="10" width="14.28515625" customWidth="1"/>
    <col min="11" max="11" width="13.7109375" customWidth="1"/>
    <col min="12" max="12" width="14.5703125" customWidth="1"/>
    <col min="13" max="13" width="13.7109375" customWidth="1"/>
  </cols>
  <sheetData>
    <row r="1" spans="1:13" ht="78" thickBot="1" x14ac:dyDescent="0.3">
      <c r="A1" s="59" t="s">
        <v>6</v>
      </c>
      <c r="B1" s="60" t="s">
        <v>67</v>
      </c>
      <c r="C1" s="61" t="s">
        <v>59</v>
      </c>
      <c r="D1" s="62" t="s">
        <v>60</v>
      </c>
      <c r="E1" s="63" t="s">
        <v>683</v>
      </c>
      <c r="F1" s="36" t="s">
        <v>61</v>
      </c>
      <c r="G1" s="37" t="s">
        <v>684</v>
      </c>
      <c r="H1" s="64" t="s">
        <v>68</v>
      </c>
      <c r="I1" s="65" t="s">
        <v>69</v>
      </c>
      <c r="J1" s="65" t="s">
        <v>70</v>
      </c>
      <c r="K1" s="66" t="s">
        <v>71</v>
      </c>
      <c r="L1" s="40" t="s">
        <v>64</v>
      </c>
      <c r="M1" s="67" t="s">
        <v>72</v>
      </c>
    </row>
    <row r="2" spans="1:13" x14ac:dyDescent="0.25">
      <c r="A2" s="42" t="s">
        <v>0</v>
      </c>
      <c r="B2" s="68">
        <v>7432133.4000000004</v>
      </c>
      <c r="C2" s="6">
        <v>3014429.0660000001</v>
      </c>
      <c r="D2" s="9">
        <f t="shared" ref="D2:D8" si="0">C2/B2</f>
        <v>0.40559404732966714</v>
      </c>
      <c r="E2" s="69"/>
      <c r="F2" s="70"/>
      <c r="G2" s="71"/>
      <c r="H2" s="72"/>
      <c r="I2" s="73"/>
      <c r="J2" s="73"/>
      <c r="K2" s="74"/>
      <c r="L2" s="75">
        <f t="shared" ref="L2:L7" si="1">SUM(G2:K2)</f>
        <v>0</v>
      </c>
      <c r="M2" s="76">
        <f t="shared" ref="M2:M8" si="2">(L2+C2)/B2</f>
        <v>0.40559404732966714</v>
      </c>
    </row>
    <row r="3" spans="1:13" x14ac:dyDescent="0.25">
      <c r="A3" s="42" t="s">
        <v>1</v>
      </c>
      <c r="B3" s="68">
        <v>330035.5</v>
      </c>
      <c r="C3" s="6">
        <v>0.75351599999999996</v>
      </c>
      <c r="D3" s="9">
        <f t="shared" si="0"/>
        <v>2.2831362080745858E-6</v>
      </c>
      <c r="E3" s="69"/>
      <c r="F3" s="70"/>
      <c r="G3" s="71"/>
      <c r="H3" s="72"/>
      <c r="I3" s="73"/>
      <c r="J3" s="73"/>
      <c r="K3" s="74"/>
      <c r="L3" s="75">
        <f t="shared" si="1"/>
        <v>0</v>
      </c>
      <c r="M3" s="76">
        <f t="shared" si="2"/>
        <v>2.2831362080745858E-6</v>
      </c>
    </row>
    <row r="4" spans="1:13" x14ac:dyDescent="0.25">
      <c r="A4" s="42" t="s">
        <v>2</v>
      </c>
      <c r="B4" s="68">
        <v>470116.6</v>
      </c>
      <c r="C4" s="6">
        <v>26.294478000000002</v>
      </c>
      <c r="D4" s="9">
        <f t="shared" si="0"/>
        <v>5.5931822020324324E-5</v>
      </c>
      <c r="E4" s="69"/>
      <c r="F4" s="70"/>
      <c r="G4" s="71"/>
      <c r="H4" s="72"/>
      <c r="I4" s="73"/>
      <c r="J4" s="73"/>
      <c r="K4" s="74"/>
      <c r="L4" s="75">
        <f t="shared" si="1"/>
        <v>0</v>
      </c>
      <c r="M4" s="76">
        <f t="shared" si="2"/>
        <v>5.5931822020324324E-5</v>
      </c>
    </row>
    <row r="5" spans="1:13" x14ac:dyDescent="0.25">
      <c r="A5" s="42" t="s">
        <v>3</v>
      </c>
      <c r="B5" s="68">
        <v>416111</v>
      </c>
      <c r="C5" s="7">
        <v>70453.528820000007</v>
      </c>
      <c r="D5" s="9">
        <f t="shared" si="0"/>
        <v>0.16931426667403651</v>
      </c>
      <c r="E5" s="69"/>
      <c r="F5" s="70"/>
      <c r="G5" s="71"/>
      <c r="H5" s="79"/>
      <c r="I5" s="80"/>
      <c r="J5" s="80"/>
      <c r="K5" s="74"/>
      <c r="L5" s="75">
        <f t="shared" si="1"/>
        <v>0</v>
      </c>
      <c r="M5" s="76">
        <f t="shared" si="2"/>
        <v>0.16931426667403651</v>
      </c>
    </row>
    <row r="6" spans="1:13" x14ac:dyDescent="0.25">
      <c r="A6" s="42" t="s">
        <v>4</v>
      </c>
      <c r="B6" s="68">
        <v>4106953.9</v>
      </c>
      <c r="C6" s="77">
        <v>1246092</v>
      </c>
      <c r="D6" s="9">
        <f t="shared" si="0"/>
        <v>0.30341027202667165</v>
      </c>
      <c r="E6" s="69">
        <v>0.1</v>
      </c>
      <c r="F6" s="78">
        <f>IF(E6&gt;D6, E6*B6-C6, 0)</f>
        <v>0</v>
      </c>
      <c r="G6" s="71">
        <f>IF(F6&gt;SUM(H6:K6), F6-SUM(H6:K6), 0)</f>
        <v>0</v>
      </c>
      <c r="H6" s="72"/>
      <c r="I6" s="73"/>
      <c r="J6" s="73"/>
      <c r="K6" s="71"/>
      <c r="L6" s="75">
        <f t="shared" si="1"/>
        <v>0</v>
      </c>
      <c r="M6" s="76">
        <f t="shared" si="2"/>
        <v>0.30341027202667165</v>
      </c>
    </row>
    <row r="7" spans="1:13" x14ac:dyDescent="0.25">
      <c r="A7" s="42" t="s">
        <v>5</v>
      </c>
      <c r="B7" s="68">
        <v>432638.1</v>
      </c>
      <c r="C7" s="6">
        <v>189084.3131</v>
      </c>
      <c r="D7" s="9">
        <f t="shared" si="0"/>
        <v>0.43704961051742786</v>
      </c>
      <c r="E7" s="69"/>
      <c r="F7" s="70"/>
      <c r="G7" s="71"/>
      <c r="H7" s="72"/>
      <c r="I7" s="73"/>
      <c r="J7" s="73"/>
      <c r="K7" s="74"/>
      <c r="L7" s="75">
        <f t="shared" si="1"/>
        <v>0</v>
      </c>
      <c r="M7" s="76">
        <f t="shared" si="2"/>
        <v>0.43704961051742786</v>
      </c>
    </row>
    <row r="8" spans="1:13" x14ac:dyDescent="0.25">
      <c r="A8" s="146" t="s">
        <v>66</v>
      </c>
      <c r="B8" s="147">
        <f>SUM(B2:B7)</f>
        <v>13187988.5</v>
      </c>
      <c r="C8" s="147">
        <f>SUM(C2:C7)</f>
        <v>4520085.955914001</v>
      </c>
      <c r="D8" s="148">
        <f t="shared" si="0"/>
        <v>0.34274263705295172</v>
      </c>
      <c r="E8" s="149"/>
      <c r="F8" s="149"/>
      <c r="G8" s="149"/>
      <c r="H8" s="149"/>
      <c r="I8" s="149"/>
      <c r="J8" s="149"/>
      <c r="K8" s="149"/>
      <c r="L8" s="147">
        <f>SUM(L2:L7)</f>
        <v>0</v>
      </c>
      <c r="M8" s="150">
        <f t="shared" si="2"/>
        <v>0.34274263705295172</v>
      </c>
    </row>
    <row r="9" spans="1:13" s="10" customFormat="1" x14ac:dyDescent="0.25"/>
  </sheetData>
  <sortState ref="A12:U17">
    <sortCondition ref="A12:A1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workbookViewId="0">
      <pane ySplit="1" topLeftCell="A2" activePane="bottomLeft" state="frozen"/>
      <selection pane="bottomLeft" activeCell="I21" sqref="I21"/>
    </sheetView>
  </sheetViews>
  <sheetFormatPr defaultRowHeight="15" x14ac:dyDescent="0.25"/>
  <cols>
    <col min="1" max="1" width="60.5703125" style="174" bestFit="1" customWidth="1"/>
    <col min="2" max="2" width="16.140625" style="70" customWidth="1"/>
    <col min="3" max="3" width="15.28515625" style="70" customWidth="1"/>
    <col min="5" max="5" width="37.42578125" style="10" bestFit="1" customWidth="1"/>
    <col min="6" max="6" width="15.42578125" style="188" customWidth="1"/>
    <col min="7" max="7" width="16.140625" style="188" customWidth="1"/>
    <col min="9" max="9" width="37.42578125" bestFit="1" customWidth="1"/>
    <col min="10" max="10" width="15.42578125" customWidth="1"/>
    <col min="11" max="11" width="16.140625" customWidth="1"/>
  </cols>
  <sheetData>
    <row r="1" spans="1:11" ht="45.75" thickBot="1" x14ac:dyDescent="0.3">
      <c r="A1" s="158" t="s">
        <v>607</v>
      </c>
      <c r="B1" s="159" t="s">
        <v>608</v>
      </c>
      <c r="C1" s="159" t="s">
        <v>609</v>
      </c>
      <c r="E1" s="156" t="s">
        <v>680</v>
      </c>
      <c r="F1" s="11" t="s">
        <v>608</v>
      </c>
      <c r="G1" s="11" t="s">
        <v>609</v>
      </c>
      <c r="I1" s="156" t="s">
        <v>686</v>
      </c>
      <c r="J1" s="11" t="s">
        <v>697</v>
      </c>
      <c r="K1" s="11" t="s">
        <v>609</v>
      </c>
    </row>
    <row r="2" spans="1:11" x14ac:dyDescent="0.25">
      <c r="A2" s="160" t="s">
        <v>610</v>
      </c>
      <c r="B2" s="161">
        <v>100.00000000000001</v>
      </c>
      <c r="C2" s="162">
        <v>39.11</v>
      </c>
      <c r="E2" s="175" t="s">
        <v>9</v>
      </c>
      <c r="F2" s="176">
        <v>100</v>
      </c>
      <c r="G2" s="177">
        <v>24.19</v>
      </c>
      <c r="I2" s="212" t="s">
        <v>687</v>
      </c>
      <c r="J2" s="213">
        <v>69.099999999999994</v>
      </c>
      <c r="K2" s="213">
        <v>23.99</v>
      </c>
    </row>
    <row r="3" spans="1:11" x14ac:dyDescent="0.25">
      <c r="A3" s="160" t="s">
        <v>611</v>
      </c>
      <c r="B3" s="161">
        <v>100</v>
      </c>
      <c r="C3" s="162">
        <v>19.52</v>
      </c>
      <c r="E3" s="175" t="s">
        <v>10</v>
      </c>
      <c r="F3" s="176">
        <v>100</v>
      </c>
      <c r="G3" s="177">
        <v>7.36</v>
      </c>
      <c r="I3" s="183" t="s">
        <v>688</v>
      </c>
      <c r="J3" s="214">
        <v>39.9</v>
      </c>
      <c r="K3" s="214">
        <v>33.729999999999997</v>
      </c>
    </row>
    <row r="4" spans="1:11" x14ac:dyDescent="0.25">
      <c r="A4" s="160" t="s">
        <v>612</v>
      </c>
      <c r="B4" s="161">
        <v>100</v>
      </c>
      <c r="C4" s="162">
        <v>0.77</v>
      </c>
      <c r="E4" s="175" t="s">
        <v>12</v>
      </c>
      <c r="F4" s="176">
        <v>100</v>
      </c>
      <c r="G4" s="177">
        <v>28.73</v>
      </c>
      <c r="I4" s="215" t="s">
        <v>689</v>
      </c>
      <c r="J4" s="216">
        <v>12.7</v>
      </c>
      <c r="K4" s="216">
        <v>3.74</v>
      </c>
    </row>
    <row r="5" spans="1:11" x14ac:dyDescent="0.25">
      <c r="A5" s="160" t="s">
        <v>613</v>
      </c>
      <c r="B5" s="161">
        <v>100</v>
      </c>
      <c r="C5" s="162">
        <v>45.99</v>
      </c>
      <c r="E5" s="175" t="s">
        <v>13</v>
      </c>
      <c r="F5" s="176">
        <v>100</v>
      </c>
      <c r="G5" s="177">
        <v>23.36</v>
      </c>
      <c r="I5" s="215" t="s">
        <v>690</v>
      </c>
      <c r="J5" s="216">
        <v>7.5</v>
      </c>
      <c r="K5" s="216">
        <v>4.2300000000000004</v>
      </c>
    </row>
    <row r="6" spans="1:11" x14ac:dyDescent="0.25">
      <c r="A6" s="160" t="s">
        <v>614</v>
      </c>
      <c r="B6" s="161">
        <v>100</v>
      </c>
      <c r="C6" s="162">
        <v>23.81</v>
      </c>
      <c r="E6" s="175" t="s">
        <v>14</v>
      </c>
      <c r="F6" s="176">
        <v>100</v>
      </c>
      <c r="G6" s="177">
        <v>9.67</v>
      </c>
      <c r="I6" s="215" t="s">
        <v>691</v>
      </c>
      <c r="J6" s="216">
        <v>4.8000000000000007</v>
      </c>
      <c r="K6" s="216">
        <v>8.99</v>
      </c>
    </row>
    <row r="7" spans="1:11" x14ac:dyDescent="0.25">
      <c r="A7" s="160" t="s">
        <v>615</v>
      </c>
      <c r="B7" s="161">
        <v>100</v>
      </c>
      <c r="C7" s="162">
        <v>19.22</v>
      </c>
      <c r="E7" s="175" t="s">
        <v>15</v>
      </c>
      <c r="F7" s="176">
        <v>100</v>
      </c>
      <c r="G7" s="177">
        <v>100</v>
      </c>
      <c r="I7" s="215" t="s">
        <v>692</v>
      </c>
      <c r="J7" s="216">
        <v>4.6999999999999993</v>
      </c>
      <c r="K7" s="216">
        <v>3.1</v>
      </c>
    </row>
    <row r="8" spans="1:11" x14ac:dyDescent="0.25">
      <c r="A8" s="160" t="s">
        <v>616</v>
      </c>
      <c r="B8" s="161">
        <v>100</v>
      </c>
      <c r="C8" s="162">
        <v>33.549999999999997</v>
      </c>
      <c r="E8" s="175" t="s">
        <v>16</v>
      </c>
      <c r="F8" s="176">
        <v>100</v>
      </c>
      <c r="G8" s="177">
        <v>1</v>
      </c>
      <c r="I8" s="215" t="s">
        <v>693</v>
      </c>
      <c r="J8" s="216">
        <v>3.8</v>
      </c>
      <c r="K8" s="216">
        <v>3.8</v>
      </c>
    </row>
    <row r="9" spans="1:11" x14ac:dyDescent="0.25">
      <c r="A9" s="160" t="s">
        <v>617</v>
      </c>
      <c r="B9" s="161">
        <v>100</v>
      </c>
      <c r="C9" s="162">
        <v>45.89</v>
      </c>
      <c r="E9" s="175" t="s">
        <v>17</v>
      </c>
      <c r="F9" s="176">
        <v>100</v>
      </c>
      <c r="G9" s="177">
        <v>0.26</v>
      </c>
      <c r="I9" s="215" t="s">
        <v>694</v>
      </c>
      <c r="J9" s="216">
        <v>2.5</v>
      </c>
      <c r="K9" s="216">
        <v>11.91</v>
      </c>
    </row>
    <row r="10" spans="1:11" x14ac:dyDescent="0.25">
      <c r="A10" s="160" t="s">
        <v>618</v>
      </c>
      <c r="B10" s="161">
        <v>100</v>
      </c>
      <c r="C10" s="162">
        <v>51.79</v>
      </c>
      <c r="E10" s="175" t="s">
        <v>18</v>
      </c>
      <c r="F10" s="176">
        <v>100</v>
      </c>
      <c r="G10" s="177">
        <v>6.94</v>
      </c>
      <c r="I10" s="215" t="s">
        <v>695</v>
      </c>
      <c r="J10" s="216">
        <v>0.5</v>
      </c>
      <c r="K10" s="216">
        <v>8.64</v>
      </c>
    </row>
    <row r="11" spans="1:11" x14ac:dyDescent="0.25">
      <c r="A11" s="160" t="s">
        <v>619</v>
      </c>
      <c r="B11" s="161">
        <v>100</v>
      </c>
      <c r="C11" s="162">
        <v>23.94</v>
      </c>
      <c r="E11" s="175" t="s">
        <v>21</v>
      </c>
      <c r="F11" s="176">
        <v>100</v>
      </c>
      <c r="G11" s="177">
        <v>26.68</v>
      </c>
      <c r="I11" s="157" t="s">
        <v>696</v>
      </c>
      <c r="J11" s="217">
        <v>0.30000000000000004</v>
      </c>
      <c r="K11" s="217">
        <v>2.86</v>
      </c>
    </row>
    <row r="12" spans="1:11" x14ac:dyDescent="0.25">
      <c r="A12" s="160" t="s">
        <v>620</v>
      </c>
      <c r="B12" s="161">
        <v>100</v>
      </c>
      <c r="C12" s="162">
        <v>20.78</v>
      </c>
      <c r="E12" s="175" t="s">
        <v>23</v>
      </c>
      <c r="F12" s="176">
        <v>100</v>
      </c>
      <c r="G12" s="177">
        <v>77.900000000000006</v>
      </c>
    </row>
    <row r="13" spans="1:11" x14ac:dyDescent="0.25">
      <c r="A13" s="160" t="s">
        <v>621</v>
      </c>
      <c r="B13" s="161">
        <v>100</v>
      </c>
      <c r="C13" s="162">
        <v>0.01</v>
      </c>
      <c r="E13" s="175" t="s">
        <v>24</v>
      </c>
      <c r="F13" s="176">
        <v>100</v>
      </c>
      <c r="G13" s="177">
        <v>25.52</v>
      </c>
    </row>
    <row r="14" spans="1:11" x14ac:dyDescent="0.25">
      <c r="A14" s="160" t="s">
        <v>622</v>
      </c>
      <c r="B14" s="161">
        <v>100</v>
      </c>
      <c r="C14" s="162">
        <v>0.38</v>
      </c>
      <c r="E14" s="175" t="s">
        <v>25</v>
      </c>
      <c r="F14" s="176">
        <v>100</v>
      </c>
      <c r="G14" s="177">
        <v>100</v>
      </c>
    </row>
    <row r="15" spans="1:11" x14ac:dyDescent="0.25">
      <c r="A15" s="160" t="s">
        <v>623</v>
      </c>
      <c r="B15" s="161">
        <v>100</v>
      </c>
      <c r="C15" s="162">
        <v>97.6</v>
      </c>
      <c r="E15" s="175" t="s">
        <v>26</v>
      </c>
      <c r="F15" s="176">
        <v>100</v>
      </c>
      <c r="G15" s="177">
        <v>28.1</v>
      </c>
    </row>
    <row r="16" spans="1:11" x14ac:dyDescent="0.25">
      <c r="A16" s="160" t="s">
        <v>624</v>
      </c>
      <c r="B16" s="161">
        <v>100</v>
      </c>
      <c r="C16" s="162">
        <v>77.91</v>
      </c>
      <c r="E16" s="175" t="s">
        <v>28</v>
      </c>
      <c r="F16" s="176">
        <v>100</v>
      </c>
      <c r="G16" s="177">
        <v>75.290000000000006</v>
      </c>
    </row>
    <row r="17" spans="1:7" x14ac:dyDescent="0.25">
      <c r="A17" s="160" t="s">
        <v>625</v>
      </c>
      <c r="B17" s="161">
        <v>100</v>
      </c>
      <c r="C17" s="162">
        <v>35.99</v>
      </c>
      <c r="E17" s="175" t="s">
        <v>29</v>
      </c>
      <c r="F17" s="176">
        <v>100</v>
      </c>
      <c r="G17" s="177">
        <v>11.18</v>
      </c>
    </row>
    <row r="18" spans="1:7" x14ac:dyDescent="0.25">
      <c r="A18" s="160" t="s">
        <v>626</v>
      </c>
      <c r="B18" s="161">
        <v>100</v>
      </c>
      <c r="C18" s="162">
        <v>36.549999999999997</v>
      </c>
      <c r="E18" s="175" t="s">
        <v>30</v>
      </c>
      <c r="F18" s="176">
        <v>100</v>
      </c>
      <c r="G18" s="177">
        <v>78.040000000000006</v>
      </c>
    </row>
    <row r="19" spans="1:7" x14ac:dyDescent="0.25">
      <c r="A19" s="160" t="s">
        <v>627</v>
      </c>
      <c r="B19" s="161">
        <v>100</v>
      </c>
      <c r="C19" s="162">
        <v>22.520000000000003</v>
      </c>
      <c r="E19" s="175" t="s">
        <v>31</v>
      </c>
      <c r="F19" s="176">
        <v>100</v>
      </c>
      <c r="G19" s="177">
        <v>1</v>
      </c>
    </row>
    <row r="20" spans="1:7" x14ac:dyDescent="0.25">
      <c r="A20" s="160" t="s">
        <v>628</v>
      </c>
      <c r="B20" s="161">
        <v>100</v>
      </c>
      <c r="C20" s="162">
        <v>0</v>
      </c>
      <c r="E20" s="175" t="s">
        <v>32</v>
      </c>
      <c r="F20" s="176">
        <v>100</v>
      </c>
      <c r="G20" s="177">
        <v>54.47</v>
      </c>
    </row>
    <row r="21" spans="1:7" x14ac:dyDescent="0.25">
      <c r="A21" s="160" t="s">
        <v>629</v>
      </c>
      <c r="B21" s="161">
        <v>100</v>
      </c>
      <c r="C21" s="162">
        <v>32.299999999999997</v>
      </c>
      <c r="E21" s="175" t="s">
        <v>33</v>
      </c>
      <c r="F21" s="176">
        <v>100</v>
      </c>
      <c r="G21" s="177">
        <v>11.15</v>
      </c>
    </row>
    <row r="22" spans="1:7" x14ac:dyDescent="0.25">
      <c r="A22" s="160" t="s">
        <v>630</v>
      </c>
      <c r="B22" s="161">
        <v>100</v>
      </c>
      <c r="C22" s="162">
        <v>1.05</v>
      </c>
      <c r="E22" s="175" t="s">
        <v>34</v>
      </c>
      <c r="F22" s="176">
        <v>100</v>
      </c>
      <c r="G22" s="177">
        <v>41.25</v>
      </c>
    </row>
    <row r="23" spans="1:7" x14ac:dyDescent="0.25">
      <c r="A23" s="160" t="s">
        <v>631</v>
      </c>
      <c r="B23" s="161">
        <v>100</v>
      </c>
      <c r="C23" s="162">
        <v>0</v>
      </c>
      <c r="E23" s="175" t="s">
        <v>35</v>
      </c>
      <c r="F23" s="176">
        <v>100</v>
      </c>
      <c r="G23" s="177">
        <v>4.5599999999999996</v>
      </c>
    </row>
    <row r="24" spans="1:7" x14ac:dyDescent="0.25">
      <c r="A24" s="160" t="s">
        <v>632</v>
      </c>
      <c r="B24" s="161">
        <v>100</v>
      </c>
      <c r="C24" s="162">
        <v>44.25</v>
      </c>
      <c r="E24" s="175" t="s">
        <v>36</v>
      </c>
      <c r="F24" s="176">
        <v>100</v>
      </c>
      <c r="G24" s="177">
        <v>0.14000000000000001</v>
      </c>
    </row>
    <row r="25" spans="1:7" x14ac:dyDescent="0.25">
      <c r="A25" s="160" t="s">
        <v>633</v>
      </c>
      <c r="B25" s="161">
        <v>100</v>
      </c>
      <c r="C25" s="162">
        <v>25.09</v>
      </c>
      <c r="E25" s="175" t="s">
        <v>38</v>
      </c>
      <c r="F25" s="176">
        <v>100</v>
      </c>
      <c r="G25" s="177">
        <v>33.49</v>
      </c>
    </row>
    <row r="26" spans="1:7" x14ac:dyDescent="0.25">
      <c r="A26" s="160" t="s">
        <v>634</v>
      </c>
      <c r="B26" s="161">
        <v>100</v>
      </c>
      <c r="C26" s="162">
        <v>12.37</v>
      </c>
      <c r="E26" s="175" t="s">
        <v>39</v>
      </c>
      <c r="F26" s="176">
        <v>100</v>
      </c>
      <c r="G26" s="177">
        <v>15.05</v>
      </c>
    </row>
    <row r="27" spans="1:7" x14ac:dyDescent="0.25">
      <c r="A27" s="160" t="s">
        <v>635</v>
      </c>
      <c r="B27" s="161">
        <v>100</v>
      </c>
      <c r="C27" s="162">
        <v>23.020000000000003</v>
      </c>
      <c r="E27" s="175" t="s">
        <v>19</v>
      </c>
      <c r="F27" s="176">
        <v>99.7</v>
      </c>
      <c r="G27" s="177">
        <v>100</v>
      </c>
    </row>
    <row r="28" spans="1:7" x14ac:dyDescent="0.25">
      <c r="A28" s="160" t="s">
        <v>636</v>
      </c>
      <c r="B28" s="161">
        <v>100</v>
      </c>
      <c r="C28" s="162">
        <v>71.44</v>
      </c>
      <c r="E28" s="175" t="s">
        <v>8</v>
      </c>
      <c r="F28" s="176">
        <v>99.1</v>
      </c>
      <c r="G28" s="177">
        <v>13.13</v>
      </c>
    </row>
    <row r="29" spans="1:7" x14ac:dyDescent="0.25">
      <c r="A29" s="160" t="s">
        <v>637</v>
      </c>
      <c r="B29" s="161">
        <v>100</v>
      </c>
      <c r="C29" s="162">
        <v>5.05</v>
      </c>
      <c r="E29" s="175" t="s">
        <v>20</v>
      </c>
      <c r="F29" s="176">
        <v>97</v>
      </c>
      <c r="G29" s="177">
        <v>23.46</v>
      </c>
    </row>
    <row r="30" spans="1:7" x14ac:dyDescent="0.25">
      <c r="A30" s="160" t="s">
        <v>638</v>
      </c>
      <c r="B30" s="161">
        <v>100</v>
      </c>
      <c r="C30" s="162">
        <v>60.21</v>
      </c>
      <c r="E30" s="178" t="s">
        <v>37</v>
      </c>
      <c r="F30" s="179">
        <v>96.4</v>
      </c>
      <c r="G30" s="180">
        <v>63.22</v>
      </c>
    </row>
    <row r="31" spans="1:7" x14ac:dyDescent="0.25">
      <c r="A31" s="160" t="s">
        <v>639</v>
      </c>
      <c r="B31" s="161">
        <v>100</v>
      </c>
      <c r="C31" s="162">
        <v>34.630000000000003</v>
      </c>
      <c r="E31" s="181" t="s">
        <v>27</v>
      </c>
      <c r="F31" s="182">
        <v>89.1</v>
      </c>
      <c r="G31" s="177">
        <v>89.29</v>
      </c>
    </row>
    <row r="32" spans="1:7" x14ac:dyDescent="0.25">
      <c r="A32" s="160" t="s">
        <v>640</v>
      </c>
      <c r="B32" s="161">
        <v>100</v>
      </c>
      <c r="C32" s="162">
        <v>41.09</v>
      </c>
      <c r="E32" s="183" t="s">
        <v>11</v>
      </c>
      <c r="F32" s="184">
        <v>86.1</v>
      </c>
      <c r="G32" s="180">
        <v>34.270000000000003</v>
      </c>
    </row>
    <row r="33" spans="1:7" x14ac:dyDescent="0.25">
      <c r="A33" s="160" t="s">
        <v>641</v>
      </c>
      <c r="B33" s="161">
        <v>100</v>
      </c>
      <c r="C33" s="162">
        <v>0</v>
      </c>
      <c r="E33" s="185" t="s">
        <v>22</v>
      </c>
      <c r="F33" s="186">
        <v>1.6</v>
      </c>
      <c r="G33" s="177">
        <v>6.53</v>
      </c>
    </row>
    <row r="34" spans="1:7" x14ac:dyDescent="0.25">
      <c r="A34" s="160" t="s">
        <v>642</v>
      </c>
      <c r="B34" s="161">
        <v>100</v>
      </c>
      <c r="C34" s="162">
        <v>27.37</v>
      </c>
      <c r="E34" s="185" t="s">
        <v>7</v>
      </c>
      <c r="F34" s="186">
        <v>0.4</v>
      </c>
      <c r="G34" s="177">
        <v>1.49</v>
      </c>
    </row>
    <row r="35" spans="1:7" x14ac:dyDescent="0.25">
      <c r="A35" s="160" t="s">
        <v>643</v>
      </c>
      <c r="B35" s="161">
        <v>100</v>
      </c>
      <c r="C35" s="162">
        <v>21.319999999999997</v>
      </c>
      <c r="E35" s="157" t="s">
        <v>681</v>
      </c>
      <c r="F35" s="187">
        <v>0</v>
      </c>
      <c r="G35" s="180">
        <v>99.9</v>
      </c>
    </row>
    <row r="36" spans="1:7" x14ac:dyDescent="0.25">
      <c r="A36" s="160" t="s">
        <v>644</v>
      </c>
      <c r="B36" s="161">
        <v>100</v>
      </c>
      <c r="C36" s="162">
        <v>33.22</v>
      </c>
    </row>
    <row r="37" spans="1:7" x14ac:dyDescent="0.25">
      <c r="A37" s="160" t="s">
        <v>645</v>
      </c>
      <c r="B37" s="161">
        <v>100</v>
      </c>
      <c r="C37" s="162">
        <v>8.49</v>
      </c>
    </row>
    <row r="38" spans="1:7" x14ac:dyDescent="0.25">
      <c r="A38" s="160" t="s">
        <v>646</v>
      </c>
      <c r="B38" s="161">
        <v>100</v>
      </c>
      <c r="C38" s="162">
        <v>57.25</v>
      </c>
    </row>
    <row r="39" spans="1:7" x14ac:dyDescent="0.25">
      <c r="A39" s="160" t="s">
        <v>647</v>
      </c>
      <c r="B39" s="161">
        <v>100</v>
      </c>
      <c r="C39" s="162">
        <v>58.12</v>
      </c>
    </row>
    <row r="40" spans="1:7" x14ac:dyDescent="0.25">
      <c r="A40" s="160" t="s">
        <v>648</v>
      </c>
      <c r="B40" s="161">
        <v>100</v>
      </c>
      <c r="C40" s="162">
        <v>5</v>
      </c>
    </row>
    <row r="41" spans="1:7" x14ac:dyDescent="0.25">
      <c r="A41" s="160" t="s">
        <v>649</v>
      </c>
      <c r="B41" s="161">
        <v>100</v>
      </c>
      <c r="C41" s="162">
        <v>30.02</v>
      </c>
    </row>
    <row r="42" spans="1:7" x14ac:dyDescent="0.25">
      <c r="A42" s="160" t="s">
        <v>650</v>
      </c>
      <c r="B42" s="161">
        <v>100</v>
      </c>
      <c r="C42" s="162">
        <v>45.95</v>
      </c>
    </row>
    <row r="43" spans="1:7" x14ac:dyDescent="0.25">
      <c r="A43" s="160" t="s">
        <v>651</v>
      </c>
      <c r="B43" s="161">
        <v>100</v>
      </c>
      <c r="C43" s="162">
        <v>38.08</v>
      </c>
    </row>
    <row r="44" spans="1:7" x14ac:dyDescent="0.25">
      <c r="A44" s="160" t="s">
        <v>652</v>
      </c>
      <c r="B44" s="161">
        <v>100</v>
      </c>
      <c r="C44" s="162">
        <v>21.790000000000003</v>
      </c>
    </row>
    <row r="45" spans="1:7" x14ac:dyDescent="0.25">
      <c r="A45" s="160" t="s">
        <v>653</v>
      </c>
      <c r="B45" s="161">
        <v>100</v>
      </c>
      <c r="C45" s="162">
        <v>22.07</v>
      </c>
    </row>
    <row r="46" spans="1:7" x14ac:dyDescent="0.25">
      <c r="A46" s="160" t="s">
        <v>654</v>
      </c>
      <c r="B46" s="161">
        <v>99.999999999999986</v>
      </c>
      <c r="C46" s="162">
        <v>18.5</v>
      </c>
    </row>
    <row r="47" spans="1:7" x14ac:dyDescent="0.25">
      <c r="A47" s="160" t="s">
        <v>655</v>
      </c>
      <c r="B47" s="161">
        <v>99.999999999999986</v>
      </c>
      <c r="C47" s="162">
        <v>30.170000000000009</v>
      </c>
    </row>
    <row r="48" spans="1:7" x14ac:dyDescent="0.25">
      <c r="A48" s="160" t="s">
        <v>656</v>
      </c>
      <c r="B48" s="161">
        <v>99.90000000000002</v>
      </c>
      <c r="C48" s="162">
        <v>20.419999999999998</v>
      </c>
    </row>
    <row r="49" spans="1:3" x14ac:dyDescent="0.25">
      <c r="A49" s="163" t="s">
        <v>657</v>
      </c>
      <c r="B49" s="164">
        <v>99.9</v>
      </c>
      <c r="C49" s="165">
        <v>32.229999999999997</v>
      </c>
    </row>
    <row r="50" spans="1:3" x14ac:dyDescent="0.25">
      <c r="A50" s="166" t="s">
        <v>658</v>
      </c>
      <c r="B50" s="167">
        <v>88.6</v>
      </c>
      <c r="C50" s="162">
        <v>0.28000000000000003</v>
      </c>
    </row>
    <row r="51" spans="1:3" x14ac:dyDescent="0.25">
      <c r="A51" s="166" t="s">
        <v>659</v>
      </c>
      <c r="B51" s="167">
        <v>78.999999999999986</v>
      </c>
      <c r="C51" s="162">
        <v>19.710000000000004</v>
      </c>
    </row>
    <row r="52" spans="1:3" x14ac:dyDescent="0.25">
      <c r="A52" s="166" t="s">
        <v>660</v>
      </c>
      <c r="B52" s="167">
        <v>52</v>
      </c>
      <c r="C52" s="162">
        <v>1.0900000000000001</v>
      </c>
    </row>
    <row r="53" spans="1:3" x14ac:dyDescent="0.25">
      <c r="A53" s="166" t="s">
        <v>661</v>
      </c>
      <c r="B53" s="167">
        <v>50.400000000000006</v>
      </c>
      <c r="C53" s="162">
        <v>4.88</v>
      </c>
    </row>
    <row r="54" spans="1:3" x14ac:dyDescent="0.25">
      <c r="A54" s="166" t="s">
        <v>662</v>
      </c>
      <c r="B54" s="167">
        <v>42</v>
      </c>
      <c r="C54" s="162">
        <v>17.940000000000001</v>
      </c>
    </row>
    <row r="55" spans="1:3" x14ac:dyDescent="0.25">
      <c r="A55" s="166" t="s">
        <v>663</v>
      </c>
      <c r="B55" s="167">
        <v>38.6</v>
      </c>
      <c r="C55" s="162">
        <v>37.299999999999997</v>
      </c>
    </row>
    <row r="56" spans="1:3" x14ac:dyDescent="0.25">
      <c r="A56" s="166" t="s">
        <v>664</v>
      </c>
      <c r="B56" s="167">
        <v>34</v>
      </c>
      <c r="C56" s="162">
        <v>10.019999999999998</v>
      </c>
    </row>
    <row r="57" spans="1:3" x14ac:dyDescent="0.25">
      <c r="A57" s="166" t="s">
        <v>665</v>
      </c>
      <c r="B57" s="167">
        <v>31.5</v>
      </c>
      <c r="C57" s="162">
        <v>8.2200000000000006</v>
      </c>
    </row>
    <row r="58" spans="1:3" x14ac:dyDescent="0.25">
      <c r="A58" s="166" t="s">
        <v>666</v>
      </c>
      <c r="B58" s="167">
        <v>27.700000000000003</v>
      </c>
      <c r="C58" s="162">
        <v>4.83</v>
      </c>
    </row>
    <row r="59" spans="1:3" x14ac:dyDescent="0.25">
      <c r="A59" s="168" t="s">
        <v>667</v>
      </c>
      <c r="B59" s="169">
        <v>25.4</v>
      </c>
      <c r="C59" s="165">
        <v>10.42</v>
      </c>
    </row>
    <row r="60" spans="1:3" x14ac:dyDescent="0.25">
      <c r="A60" s="170" t="s">
        <v>668</v>
      </c>
      <c r="B60" s="171">
        <v>20.399999999999999</v>
      </c>
      <c r="C60" s="162">
        <v>5.05</v>
      </c>
    </row>
    <row r="61" spans="1:3" x14ac:dyDescent="0.25">
      <c r="A61" s="170" t="s">
        <v>669</v>
      </c>
      <c r="B61" s="171">
        <v>15.299999999999999</v>
      </c>
      <c r="C61" s="162">
        <v>6.8</v>
      </c>
    </row>
    <row r="62" spans="1:3" x14ac:dyDescent="0.25">
      <c r="A62" s="170" t="s">
        <v>670</v>
      </c>
      <c r="B62" s="171">
        <v>10.8</v>
      </c>
      <c r="C62" s="162">
        <v>5.77</v>
      </c>
    </row>
    <row r="63" spans="1:3" x14ac:dyDescent="0.25">
      <c r="A63" s="170" t="s">
        <v>671</v>
      </c>
      <c r="B63" s="171">
        <v>6.8</v>
      </c>
      <c r="C63" s="162">
        <v>7.92</v>
      </c>
    </row>
    <row r="64" spans="1:3" x14ac:dyDescent="0.25">
      <c r="A64" s="170" t="s">
        <v>672</v>
      </c>
      <c r="B64" s="171">
        <v>4.0999999999999996</v>
      </c>
      <c r="C64" s="162">
        <v>5.13</v>
      </c>
    </row>
    <row r="65" spans="1:3" x14ac:dyDescent="0.25">
      <c r="A65" s="170" t="s">
        <v>673</v>
      </c>
      <c r="B65" s="171">
        <v>2.6</v>
      </c>
      <c r="C65" s="162">
        <v>18.09</v>
      </c>
    </row>
    <row r="66" spans="1:3" x14ac:dyDescent="0.25">
      <c r="A66" s="170" t="s">
        <v>674</v>
      </c>
      <c r="B66" s="171">
        <v>2</v>
      </c>
      <c r="C66" s="162">
        <v>0.32</v>
      </c>
    </row>
    <row r="67" spans="1:3" x14ac:dyDescent="0.25">
      <c r="A67" s="170" t="s">
        <v>675</v>
      </c>
      <c r="B67" s="171">
        <v>0.8</v>
      </c>
      <c r="C67" s="162">
        <v>0.9</v>
      </c>
    </row>
    <row r="68" spans="1:3" x14ac:dyDescent="0.25">
      <c r="A68" s="170" t="s">
        <v>676</v>
      </c>
      <c r="B68" s="171">
        <v>0.6</v>
      </c>
      <c r="C68" s="162">
        <v>9.69</v>
      </c>
    </row>
    <row r="69" spans="1:3" x14ac:dyDescent="0.25">
      <c r="A69" s="170" t="s">
        <v>677</v>
      </c>
      <c r="B69" s="171">
        <v>0.5</v>
      </c>
      <c r="C69" s="162">
        <v>4.24</v>
      </c>
    </row>
    <row r="70" spans="1:3" x14ac:dyDescent="0.25">
      <c r="A70" s="170" t="s">
        <v>678</v>
      </c>
      <c r="B70" s="171">
        <v>0</v>
      </c>
      <c r="C70" s="162">
        <v>8.1300000000000008</v>
      </c>
    </row>
    <row r="71" spans="1:3" x14ac:dyDescent="0.25">
      <c r="A71" s="172" t="s">
        <v>679</v>
      </c>
      <c r="B71" s="173">
        <v>0</v>
      </c>
      <c r="C71" s="165">
        <v>5.89</v>
      </c>
    </row>
    <row r="74" spans="1:3" ht="45" x14ac:dyDescent="0.25">
      <c r="A74" s="189" t="s">
        <v>682</v>
      </c>
    </row>
  </sheetData>
  <conditionalFormatting sqref="C2:C71">
    <cfRule type="cellIs" dxfId="10" priority="9" operator="greaterThan">
      <formula>17</formula>
    </cfRule>
    <cfRule type="cellIs" dxfId="9" priority="10" operator="lessThan">
      <formula>17</formula>
    </cfRule>
  </conditionalFormatting>
  <conditionalFormatting sqref="K2:K11">
    <cfRule type="cellIs" dxfId="8" priority="4" operator="greaterThan">
      <formula>10</formula>
    </cfRule>
    <cfRule type="cellIs" dxfId="7" priority="5" operator="lessThan">
      <formula>10</formula>
    </cfRule>
  </conditionalFormatting>
  <conditionalFormatting sqref="G2:G35">
    <cfRule type="cellIs" dxfId="6" priority="2" operator="lessThan">
      <formula>10</formula>
    </cfRule>
    <cfRule type="cellIs" dxfId="5" priority="1" operator="greaterThan">
      <formula>10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9"/>
  <sheetViews>
    <sheetView workbookViewId="0">
      <selection activeCell="G29" sqref="G29"/>
    </sheetView>
  </sheetViews>
  <sheetFormatPr defaultRowHeight="15" x14ac:dyDescent="0.25"/>
  <cols>
    <col min="1" max="1" width="38.5703125" style="29" customWidth="1"/>
    <col min="2" max="2" width="61.140625" style="29" bestFit="1" customWidth="1"/>
    <col min="3" max="3" width="9.85546875" style="29" bestFit="1" customWidth="1"/>
    <col min="4" max="4" width="13.140625" style="29" customWidth="1"/>
    <col min="5" max="5" width="9.85546875" style="144" customWidth="1"/>
    <col min="6" max="6" width="10.42578125" style="144" customWidth="1"/>
    <col min="7" max="7" width="9.140625" style="29"/>
    <col min="8" max="8" width="9.5703125" style="29" customWidth="1"/>
    <col min="9" max="16384" width="9.140625" style="29"/>
  </cols>
  <sheetData>
    <row r="1" spans="1:9" ht="60.75" thickBot="1" x14ac:dyDescent="0.3">
      <c r="A1" s="118" t="s">
        <v>73</v>
      </c>
      <c r="B1" s="118" t="s">
        <v>110</v>
      </c>
      <c r="C1" s="135" t="s">
        <v>111</v>
      </c>
      <c r="D1" s="139" t="s">
        <v>112</v>
      </c>
      <c r="E1" s="140" t="s">
        <v>600</v>
      </c>
      <c r="F1" s="141" t="s">
        <v>601</v>
      </c>
      <c r="G1" s="142" t="s">
        <v>602</v>
      </c>
      <c r="H1" s="143" t="s">
        <v>603</v>
      </c>
      <c r="I1"/>
    </row>
    <row r="2" spans="1:9" x14ac:dyDescent="0.25">
      <c r="A2" t="s">
        <v>0</v>
      </c>
      <c r="B2" t="s">
        <v>113</v>
      </c>
      <c r="C2" s="119">
        <v>23430</v>
      </c>
      <c r="D2" s="5">
        <v>31.786333299999999</v>
      </c>
      <c r="E2" s="119"/>
      <c r="F2" s="119"/>
      <c r="G2" s="119" t="s">
        <v>604</v>
      </c>
      <c r="H2" s="119" t="s">
        <v>605</v>
      </c>
    </row>
    <row r="3" spans="1:9" x14ac:dyDescent="0.25">
      <c r="A3" t="s">
        <v>0</v>
      </c>
      <c r="B3" t="s">
        <v>114</v>
      </c>
      <c r="C3" s="119">
        <v>23915</v>
      </c>
      <c r="D3" s="5">
        <v>99.992432100000002</v>
      </c>
      <c r="E3" s="119"/>
      <c r="F3" s="119"/>
      <c r="G3" s="119" t="s">
        <v>605</v>
      </c>
      <c r="H3" s="119" t="s">
        <v>605</v>
      </c>
    </row>
    <row r="4" spans="1:9" x14ac:dyDescent="0.25">
      <c r="A4" t="s">
        <v>0</v>
      </c>
      <c r="B4" t="s">
        <v>115</v>
      </c>
      <c r="C4" s="119">
        <v>23986</v>
      </c>
      <c r="D4" s="5">
        <v>45.3315932</v>
      </c>
      <c r="E4" s="119"/>
      <c r="F4" s="119"/>
      <c r="G4" s="119" t="s">
        <v>605</v>
      </c>
      <c r="H4" s="119" t="s">
        <v>604</v>
      </c>
    </row>
    <row r="5" spans="1:9" x14ac:dyDescent="0.25">
      <c r="A5" t="s">
        <v>0</v>
      </c>
      <c r="B5" t="s">
        <v>116</v>
      </c>
      <c r="C5" s="119">
        <v>23434</v>
      </c>
      <c r="D5" s="5">
        <v>65.528431400000002</v>
      </c>
      <c r="E5" s="119"/>
      <c r="F5" s="119"/>
      <c r="G5" s="119" t="s">
        <v>604</v>
      </c>
      <c r="H5" s="119" t="s">
        <v>605</v>
      </c>
    </row>
    <row r="6" spans="1:9" x14ac:dyDescent="0.25">
      <c r="A6" t="s">
        <v>0</v>
      </c>
      <c r="B6" t="s">
        <v>117</v>
      </c>
      <c r="C6" s="119">
        <v>23876</v>
      </c>
      <c r="D6" s="5">
        <v>0.24356749999999999</v>
      </c>
      <c r="E6" s="119"/>
      <c r="F6" s="119"/>
      <c r="G6" s="119" t="s">
        <v>604</v>
      </c>
      <c r="H6" s="119" t="s">
        <v>605</v>
      </c>
    </row>
    <row r="7" spans="1:9" x14ac:dyDescent="0.25">
      <c r="A7" t="s">
        <v>0</v>
      </c>
      <c r="B7" s="137" t="s">
        <v>118</v>
      </c>
      <c r="C7" s="119">
        <v>47011</v>
      </c>
      <c r="D7" s="5">
        <v>98.774534700000004</v>
      </c>
      <c r="E7" s="119"/>
      <c r="F7" s="119" t="s">
        <v>119</v>
      </c>
      <c r="G7" s="119" t="s">
        <v>604</v>
      </c>
      <c r="H7" s="119" t="s">
        <v>605</v>
      </c>
    </row>
    <row r="8" spans="1:9" x14ac:dyDescent="0.25">
      <c r="A8" t="s">
        <v>0</v>
      </c>
      <c r="B8" t="s">
        <v>120</v>
      </c>
      <c r="C8" s="119">
        <v>23427</v>
      </c>
      <c r="D8" s="119">
        <v>0</v>
      </c>
      <c r="E8" s="119"/>
      <c r="F8" s="119"/>
      <c r="G8" s="119" t="s">
        <v>605</v>
      </c>
      <c r="H8" s="119" t="s">
        <v>605</v>
      </c>
    </row>
    <row r="9" spans="1:9" x14ac:dyDescent="0.25">
      <c r="A9" t="s">
        <v>0</v>
      </c>
      <c r="B9" t="s">
        <v>121</v>
      </c>
      <c r="C9" s="119">
        <v>23413</v>
      </c>
      <c r="D9" s="119">
        <v>0</v>
      </c>
      <c r="E9" s="119"/>
      <c r="F9" s="119"/>
      <c r="G9" s="119" t="s">
        <v>604</v>
      </c>
      <c r="H9" s="119" t="s">
        <v>605</v>
      </c>
    </row>
    <row r="10" spans="1:9" x14ac:dyDescent="0.25">
      <c r="A10" t="s">
        <v>0</v>
      </c>
      <c r="B10" t="s">
        <v>122</v>
      </c>
      <c r="C10" s="119">
        <v>26714</v>
      </c>
      <c r="D10" s="5">
        <v>25.3322711</v>
      </c>
      <c r="E10" s="119"/>
      <c r="F10" s="119"/>
      <c r="G10" s="119" t="s">
        <v>604</v>
      </c>
      <c r="H10" s="119" t="s">
        <v>605</v>
      </c>
    </row>
    <row r="11" spans="1:9" x14ac:dyDescent="0.25">
      <c r="A11" t="s">
        <v>0</v>
      </c>
      <c r="B11" t="s">
        <v>123</v>
      </c>
      <c r="C11" s="119">
        <v>24544</v>
      </c>
      <c r="D11" s="5">
        <v>79.164183339999994</v>
      </c>
      <c r="E11" s="119"/>
      <c r="F11" s="119"/>
      <c r="G11" s="119" t="s">
        <v>604</v>
      </c>
      <c r="H11" s="119" t="s">
        <v>605</v>
      </c>
    </row>
    <row r="12" spans="1:9" x14ac:dyDescent="0.25">
      <c r="A12" t="s">
        <v>0</v>
      </c>
      <c r="B12" t="s">
        <v>124</v>
      </c>
      <c r="C12" s="119">
        <v>23948</v>
      </c>
      <c r="D12" s="5">
        <v>99.999768200000005</v>
      </c>
      <c r="E12" s="119"/>
      <c r="F12" s="119"/>
      <c r="G12" s="119" t="s">
        <v>605</v>
      </c>
      <c r="H12" s="119" t="s">
        <v>604</v>
      </c>
    </row>
    <row r="13" spans="1:9" x14ac:dyDescent="0.25">
      <c r="A13" t="s">
        <v>0</v>
      </c>
      <c r="B13" t="s">
        <v>125</v>
      </c>
      <c r="C13" s="119">
        <v>24329</v>
      </c>
      <c r="D13" s="5">
        <v>2.1035122999999998</v>
      </c>
      <c r="E13" s="119"/>
      <c r="F13" s="119"/>
      <c r="G13" s="119" t="s">
        <v>604</v>
      </c>
      <c r="H13" s="119" t="s">
        <v>605</v>
      </c>
    </row>
    <row r="14" spans="1:9" x14ac:dyDescent="0.25">
      <c r="A14" t="s">
        <v>0</v>
      </c>
      <c r="B14" s="137" t="s">
        <v>126</v>
      </c>
      <c r="C14" s="119">
        <v>27150</v>
      </c>
      <c r="D14" s="5">
        <v>94.385534329999999</v>
      </c>
      <c r="E14" s="119"/>
      <c r="F14" s="119" t="s">
        <v>119</v>
      </c>
      <c r="G14" s="119" t="s">
        <v>604</v>
      </c>
      <c r="H14" s="119" t="s">
        <v>605</v>
      </c>
    </row>
    <row r="15" spans="1:9" x14ac:dyDescent="0.25">
      <c r="A15" t="s">
        <v>0</v>
      </c>
      <c r="B15" t="s">
        <v>127</v>
      </c>
      <c r="C15" s="119">
        <v>23907</v>
      </c>
      <c r="D15" s="5">
        <v>99.021661699999996</v>
      </c>
      <c r="E15" s="119"/>
      <c r="F15" s="119"/>
      <c r="G15" s="119" t="s">
        <v>605</v>
      </c>
      <c r="H15" s="119" t="s">
        <v>605</v>
      </c>
    </row>
    <row r="16" spans="1:9" x14ac:dyDescent="0.25">
      <c r="A16" t="s">
        <v>0</v>
      </c>
      <c r="B16" s="136" t="s">
        <v>128</v>
      </c>
      <c r="C16" s="119">
        <v>24545</v>
      </c>
      <c r="D16" s="5">
        <v>28.1162548</v>
      </c>
      <c r="E16" s="119" t="s">
        <v>119</v>
      </c>
      <c r="F16" s="119"/>
      <c r="G16" s="119" t="s">
        <v>604</v>
      </c>
      <c r="H16" s="119" t="s">
        <v>605</v>
      </c>
    </row>
    <row r="17" spans="1:8" x14ac:dyDescent="0.25">
      <c r="A17" t="s">
        <v>0</v>
      </c>
      <c r="B17" s="138" t="s">
        <v>129</v>
      </c>
      <c r="C17" s="119">
        <v>24808</v>
      </c>
      <c r="D17" s="5">
        <v>71.166550299999997</v>
      </c>
      <c r="E17" s="119" t="s">
        <v>119</v>
      </c>
      <c r="F17" s="119" t="s">
        <v>119</v>
      </c>
      <c r="G17" s="119" t="s">
        <v>604</v>
      </c>
      <c r="H17" s="119" t="s">
        <v>605</v>
      </c>
    </row>
    <row r="18" spans="1:8" x14ac:dyDescent="0.25">
      <c r="A18" t="s">
        <v>0</v>
      </c>
      <c r="B18" s="137" t="s">
        <v>130</v>
      </c>
      <c r="C18" s="119">
        <v>29782</v>
      </c>
      <c r="D18" s="5">
        <v>2.3949775999999998</v>
      </c>
      <c r="E18" s="119"/>
      <c r="F18" s="119" t="s">
        <v>119</v>
      </c>
      <c r="G18" s="119" t="s">
        <v>604</v>
      </c>
      <c r="H18" s="119" t="s">
        <v>605</v>
      </c>
    </row>
    <row r="19" spans="1:8" x14ac:dyDescent="0.25">
      <c r="A19" t="s">
        <v>0</v>
      </c>
      <c r="B19" t="s">
        <v>131</v>
      </c>
      <c r="C19" s="119">
        <v>26474</v>
      </c>
      <c r="D19" s="5">
        <v>99.856094999999996</v>
      </c>
      <c r="E19" s="119"/>
      <c r="F19" s="119"/>
      <c r="G19" s="119" t="s">
        <v>604</v>
      </c>
      <c r="H19" s="119" t="s">
        <v>605</v>
      </c>
    </row>
    <row r="20" spans="1:8" x14ac:dyDescent="0.25">
      <c r="A20" t="s">
        <v>0</v>
      </c>
      <c r="B20" s="137" t="s">
        <v>132</v>
      </c>
      <c r="C20" s="119">
        <v>26310</v>
      </c>
      <c r="D20" s="5">
        <v>98.259492600000002</v>
      </c>
      <c r="E20" s="119"/>
      <c r="F20" s="119" t="s">
        <v>119</v>
      </c>
      <c r="G20" s="119" t="s">
        <v>604</v>
      </c>
      <c r="H20" s="119" t="s">
        <v>605</v>
      </c>
    </row>
    <row r="21" spans="1:8" x14ac:dyDescent="0.25">
      <c r="A21" t="s">
        <v>0</v>
      </c>
      <c r="B21" t="s">
        <v>133</v>
      </c>
      <c r="C21" s="119">
        <v>23916</v>
      </c>
      <c r="D21" s="5">
        <v>99.988021200000006</v>
      </c>
      <c r="E21" s="119"/>
      <c r="F21" s="119"/>
      <c r="G21" s="119" t="s">
        <v>605</v>
      </c>
      <c r="H21" s="119" t="s">
        <v>604</v>
      </c>
    </row>
    <row r="22" spans="1:8" x14ac:dyDescent="0.25">
      <c r="A22" t="s">
        <v>0</v>
      </c>
      <c r="B22" s="136" t="s">
        <v>134</v>
      </c>
      <c r="C22" s="119">
        <v>23926</v>
      </c>
      <c r="D22" s="5">
        <v>75.597194999999999</v>
      </c>
      <c r="E22" s="119" t="s">
        <v>119</v>
      </c>
      <c r="F22" s="119"/>
      <c r="G22" s="119" t="s">
        <v>604</v>
      </c>
      <c r="H22" s="119" t="s">
        <v>605</v>
      </c>
    </row>
    <row r="23" spans="1:8" x14ac:dyDescent="0.25">
      <c r="A23" t="s">
        <v>0</v>
      </c>
      <c r="B23" t="s">
        <v>135</v>
      </c>
      <c r="C23" s="119">
        <v>24809</v>
      </c>
      <c r="D23" s="5">
        <v>99.373986799999997</v>
      </c>
      <c r="E23" s="119"/>
      <c r="F23" s="119"/>
      <c r="G23" s="119" t="s">
        <v>604</v>
      </c>
      <c r="H23" s="119" t="s">
        <v>605</v>
      </c>
    </row>
    <row r="24" spans="1:8" x14ac:dyDescent="0.25">
      <c r="A24" t="s">
        <v>0</v>
      </c>
      <c r="B24" t="s">
        <v>136</v>
      </c>
      <c r="C24" s="119">
        <v>26475</v>
      </c>
      <c r="D24" s="5">
        <v>27.098484200000001</v>
      </c>
      <c r="E24" s="119"/>
      <c r="F24" s="119"/>
      <c r="G24" s="119" t="s">
        <v>604</v>
      </c>
      <c r="H24" s="119" t="s">
        <v>605</v>
      </c>
    </row>
    <row r="25" spans="1:8" x14ac:dyDescent="0.25">
      <c r="A25" t="s">
        <v>0</v>
      </c>
      <c r="B25" t="s">
        <v>137</v>
      </c>
      <c r="C25" s="119">
        <v>26476</v>
      </c>
      <c r="D25" s="5">
        <v>99.987009999999998</v>
      </c>
      <c r="E25" s="119"/>
      <c r="F25" s="119"/>
      <c r="G25" s="119" t="s">
        <v>604</v>
      </c>
      <c r="H25" s="119" t="s">
        <v>605</v>
      </c>
    </row>
    <row r="26" spans="1:8" x14ac:dyDescent="0.25">
      <c r="A26" t="s">
        <v>0</v>
      </c>
      <c r="B26" t="s">
        <v>138</v>
      </c>
      <c r="C26" s="119">
        <v>23908</v>
      </c>
      <c r="D26" s="5">
        <v>95.484430399999994</v>
      </c>
      <c r="E26" s="119"/>
      <c r="F26" s="119"/>
      <c r="G26" s="119" t="s">
        <v>605</v>
      </c>
      <c r="H26" s="119" t="s">
        <v>605</v>
      </c>
    </row>
    <row r="27" spans="1:8" x14ac:dyDescent="0.25">
      <c r="A27" t="s">
        <v>0</v>
      </c>
      <c r="B27" t="s">
        <v>139</v>
      </c>
      <c r="C27" s="119">
        <v>24330</v>
      </c>
      <c r="D27" s="5">
        <v>99.333888400000006</v>
      </c>
      <c r="E27" s="119"/>
      <c r="F27" s="119"/>
      <c r="G27" s="119" t="s">
        <v>604</v>
      </c>
      <c r="H27" s="119" t="s">
        <v>605</v>
      </c>
    </row>
    <row r="28" spans="1:8" x14ac:dyDescent="0.25">
      <c r="A28" t="s">
        <v>0</v>
      </c>
      <c r="B28" t="s">
        <v>140</v>
      </c>
      <c r="C28" s="119">
        <v>26934</v>
      </c>
      <c r="D28" s="5">
        <v>3.0202453999999999</v>
      </c>
      <c r="E28" s="119"/>
      <c r="F28" s="119"/>
      <c r="G28" s="119" t="s">
        <v>604</v>
      </c>
      <c r="H28" s="119" t="s">
        <v>605</v>
      </c>
    </row>
    <row r="29" spans="1:8" x14ac:dyDescent="0.25">
      <c r="A29" t="s">
        <v>0</v>
      </c>
      <c r="B29" t="s">
        <v>141</v>
      </c>
      <c r="C29" s="119">
        <v>24810</v>
      </c>
      <c r="D29" s="5">
        <v>51.367861599999998</v>
      </c>
      <c r="E29" s="119"/>
      <c r="F29" s="119"/>
      <c r="G29" s="119" t="s">
        <v>604</v>
      </c>
      <c r="H29" s="119" t="s">
        <v>605</v>
      </c>
    </row>
    <row r="30" spans="1:8" x14ac:dyDescent="0.25">
      <c r="A30" t="s">
        <v>0</v>
      </c>
      <c r="B30" t="s">
        <v>142</v>
      </c>
      <c r="C30" s="119">
        <v>26803</v>
      </c>
      <c r="D30" s="5">
        <v>92.426737410000001</v>
      </c>
      <c r="E30" s="119"/>
      <c r="F30" s="119"/>
      <c r="G30" s="119" t="s">
        <v>604</v>
      </c>
      <c r="H30" s="119" t="s">
        <v>605</v>
      </c>
    </row>
    <row r="31" spans="1:8" x14ac:dyDescent="0.25">
      <c r="A31" t="s">
        <v>0</v>
      </c>
      <c r="B31" t="s">
        <v>143</v>
      </c>
      <c r="C31" s="119">
        <v>23409</v>
      </c>
      <c r="D31" s="5">
        <v>99.854708400000007</v>
      </c>
      <c r="E31" s="119"/>
      <c r="F31" s="119"/>
      <c r="G31" s="119" t="s">
        <v>604</v>
      </c>
      <c r="H31" s="119" t="s">
        <v>605</v>
      </c>
    </row>
    <row r="32" spans="1:8" x14ac:dyDescent="0.25">
      <c r="A32" t="s">
        <v>0</v>
      </c>
      <c r="B32" t="s">
        <v>144</v>
      </c>
      <c r="C32" s="119">
        <v>23917</v>
      </c>
      <c r="D32" s="119">
        <v>0</v>
      </c>
      <c r="E32" s="119"/>
      <c r="F32" s="119"/>
      <c r="G32" s="119" t="s">
        <v>605</v>
      </c>
      <c r="H32" s="119" t="s">
        <v>604</v>
      </c>
    </row>
    <row r="33" spans="1:8" x14ac:dyDescent="0.25">
      <c r="A33" t="s">
        <v>0</v>
      </c>
      <c r="B33" t="s">
        <v>145</v>
      </c>
      <c r="C33" s="119">
        <v>23454</v>
      </c>
      <c r="D33" s="5">
        <v>99.846149600000004</v>
      </c>
      <c r="E33" s="119"/>
      <c r="F33" s="119"/>
      <c r="G33" s="119" t="s">
        <v>604</v>
      </c>
      <c r="H33" s="119" t="s">
        <v>605</v>
      </c>
    </row>
    <row r="34" spans="1:8" x14ac:dyDescent="0.25">
      <c r="A34" t="s">
        <v>0</v>
      </c>
      <c r="B34" t="s">
        <v>146</v>
      </c>
      <c r="C34" s="119">
        <v>24333</v>
      </c>
      <c r="D34" s="5">
        <v>45.1699804</v>
      </c>
      <c r="E34" s="119"/>
      <c r="F34" s="119"/>
      <c r="G34" s="119" t="s">
        <v>604</v>
      </c>
      <c r="H34" s="119" t="s">
        <v>605</v>
      </c>
    </row>
    <row r="35" spans="1:8" x14ac:dyDescent="0.25">
      <c r="A35" t="s">
        <v>0</v>
      </c>
      <c r="B35" t="s">
        <v>147</v>
      </c>
      <c r="C35" s="119">
        <v>23455</v>
      </c>
      <c r="D35" s="5">
        <v>90.029809499999999</v>
      </c>
      <c r="E35" s="119"/>
      <c r="F35" s="119"/>
      <c r="G35" s="119" t="s">
        <v>605</v>
      </c>
      <c r="H35" s="119" t="s">
        <v>605</v>
      </c>
    </row>
    <row r="36" spans="1:8" x14ac:dyDescent="0.25">
      <c r="A36" t="s">
        <v>0</v>
      </c>
      <c r="B36" t="s">
        <v>148</v>
      </c>
      <c r="C36" s="119">
        <v>23911</v>
      </c>
      <c r="D36" s="5">
        <v>71.917651599999999</v>
      </c>
      <c r="E36" s="119"/>
      <c r="F36" s="119"/>
      <c r="G36" s="119" t="s">
        <v>605</v>
      </c>
      <c r="H36" s="119" t="s">
        <v>604</v>
      </c>
    </row>
    <row r="37" spans="1:8" x14ac:dyDescent="0.25">
      <c r="A37" t="s">
        <v>0</v>
      </c>
      <c r="B37" t="s">
        <v>149</v>
      </c>
      <c r="C37" s="119">
        <v>26306</v>
      </c>
      <c r="D37" s="119">
        <v>0</v>
      </c>
      <c r="E37" s="119"/>
      <c r="F37" s="119"/>
      <c r="G37" s="119" t="s">
        <v>605</v>
      </c>
      <c r="H37" s="119" t="s">
        <v>604</v>
      </c>
    </row>
    <row r="38" spans="1:8" x14ac:dyDescent="0.25">
      <c r="A38" t="s">
        <v>0</v>
      </c>
      <c r="B38" t="s">
        <v>150</v>
      </c>
      <c r="C38" s="119">
        <v>23833</v>
      </c>
      <c r="D38" s="5">
        <v>7.2103466999999997</v>
      </c>
      <c r="E38" s="119"/>
      <c r="F38" s="119"/>
      <c r="G38" s="119" t="s">
        <v>604</v>
      </c>
      <c r="H38" s="119" t="s">
        <v>605</v>
      </c>
    </row>
    <row r="39" spans="1:8" x14ac:dyDescent="0.25">
      <c r="A39" t="s">
        <v>0</v>
      </c>
      <c r="B39" t="s">
        <v>151</v>
      </c>
      <c r="C39" s="119">
        <v>24334</v>
      </c>
      <c r="D39" s="5">
        <v>53.678184999999999</v>
      </c>
      <c r="E39" s="119"/>
      <c r="F39" s="119"/>
      <c r="G39" s="119" t="s">
        <v>605</v>
      </c>
      <c r="H39" s="119" t="s">
        <v>605</v>
      </c>
    </row>
    <row r="40" spans="1:8" x14ac:dyDescent="0.25">
      <c r="A40" t="s">
        <v>0</v>
      </c>
      <c r="B40" t="s">
        <v>152</v>
      </c>
      <c r="C40" s="119">
        <v>23965</v>
      </c>
      <c r="D40" s="119">
        <v>100</v>
      </c>
      <c r="E40" s="119"/>
      <c r="F40" s="119"/>
      <c r="G40" s="119" t="s">
        <v>605</v>
      </c>
      <c r="H40" s="119" t="s">
        <v>605</v>
      </c>
    </row>
    <row r="41" spans="1:8" x14ac:dyDescent="0.25">
      <c r="A41" t="s">
        <v>0</v>
      </c>
      <c r="B41" s="136" t="s">
        <v>153</v>
      </c>
      <c r="C41" s="119">
        <v>24335</v>
      </c>
      <c r="D41" s="5">
        <v>32.394661200000002</v>
      </c>
      <c r="E41" s="119" t="s">
        <v>119</v>
      </c>
      <c r="F41" s="119"/>
      <c r="G41" s="119" t="s">
        <v>605</v>
      </c>
      <c r="H41" s="119" t="s">
        <v>605</v>
      </c>
    </row>
    <row r="42" spans="1:8" x14ac:dyDescent="0.25">
      <c r="A42" t="s">
        <v>0</v>
      </c>
      <c r="B42" t="s">
        <v>154</v>
      </c>
      <c r="C42" s="119">
        <v>23408</v>
      </c>
      <c r="D42" s="5">
        <v>90.288566299999999</v>
      </c>
      <c r="E42" s="119"/>
      <c r="F42" s="119"/>
      <c r="G42" s="119" t="s">
        <v>604</v>
      </c>
      <c r="H42" s="119" t="s">
        <v>605</v>
      </c>
    </row>
    <row r="43" spans="1:8" x14ac:dyDescent="0.25">
      <c r="A43" t="s">
        <v>0</v>
      </c>
      <c r="B43" t="s">
        <v>155</v>
      </c>
      <c r="C43" s="119">
        <v>23456</v>
      </c>
      <c r="D43" s="119">
        <v>0</v>
      </c>
      <c r="E43" s="119"/>
      <c r="F43" s="119"/>
      <c r="G43" s="119" t="s">
        <v>604</v>
      </c>
      <c r="H43" s="119" t="s">
        <v>605</v>
      </c>
    </row>
    <row r="44" spans="1:8" x14ac:dyDescent="0.25">
      <c r="A44" t="s">
        <v>0</v>
      </c>
      <c r="B44" t="s">
        <v>156</v>
      </c>
      <c r="C44" s="119">
        <v>23834</v>
      </c>
      <c r="D44" s="5">
        <v>93.447681700000004</v>
      </c>
      <c r="E44" s="119"/>
      <c r="F44" s="119"/>
      <c r="G44" s="119" t="s">
        <v>604</v>
      </c>
      <c r="H44" s="119" t="s">
        <v>605</v>
      </c>
    </row>
    <row r="45" spans="1:8" x14ac:dyDescent="0.25">
      <c r="A45" t="s">
        <v>0</v>
      </c>
      <c r="B45" t="s">
        <v>157</v>
      </c>
      <c r="C45" s="119">
        <v>25109</v>
      </c>
      <c r="D45" s="5">
        <v>11.4306809</v>
      </c>
      <c r="E45" s="119"/>
      <c r="F45" s="119"/>
      <c r="G45" s="119" t="s">
        <v>604</v>
      </c>
      <c r="H45" s="119" t="s">
        <v>605</v>
      </c>
    </row>
    <row r="46" spans="1:8" x14ac:dyDescent="0.25">
      <c r="A46" t="s">
        <v>0</v>
      </c>
      <c r="B46" t="s">
        <v>158</v>
      </c>
      <c r="C46" s="119">
        <v>23835</v>
      </c>
      <c r="D46" s="5">
        <v>20.2842637</v>
      </c>
      <c r="E46" s="119"/>
      <c r="F46" s="119"/>
      <c r="G46" s="119" t="s">
        <v>604</v>
      </c>
      <c r="H46" s="119" t="s">
        <v>605</v>
      </c>
    </row>
    <row r="47" spans="1:8" x14ac:dyDescent="0.25">
      <c r="A47" t="s">
        <v>0</v>
      </c>
      <c r="B47" t="s">
        <v>159</v>
      </c>
      <c r="C47" s="119">
        <v>24337</v>
      </c>
      <c r="D47" s="5">
        <v>3.2253881</v>
      </c>
      <c r="E47" s="119"/>
      <c r="F47" s="119"/>
      <c r="G47" s="119" t="s">
        <v>604</v>
      </c>
      <c r="H47" s="119" t="s">
        <v>605</v>
      </c>
    </row>
    <row r="48" spans="1:8" x14ac:dyDescent="0.25">
      <c r="A48" t="s">
        <v>0</v>
      </c>
      <c r="B48" t="s">
        <v>160</v>
      </c>
      <c r="C48" s="119">
        <v>24811</v>
      </c>
      <c r="D48" s="5">
        <v>35.601445099999999</v>
      </c>
      <c r="E48" s="119"/>
      <c r="F48" s="119"/>
      <c r="G48" s="119" t="s">
        <v>604</v>
      </c>
      <c r="H48" s="119" t="s">
        <v>605</v>
      </c>
    </row>
    <row r="49" spans="1:8" x14ac:dyDescent="0.25">
      <c r="A49" t="s">
        <v>0</v>
      </c>
      <c r="B49" t="s">
        <v>161</v>
      </c>
      <c r="C49" s="119">
        <v>25146</v>
      </c>
      <c r="D49" s="5">
        <v>50.729871000000003</v>
      </c>
      <c r="E49" s="119"/>
      <c r="F49" s="119"/>
      <c r="G49" s="119" t="s">
        <v>604</v>
      </c>
      <c r="H49" s="119" t="s">
        <v>605</v>
      </c>
    </row>
    <row r="50" spans="1:8" x14ac:dyDescent="0.25">
      <c r="A50" t="s">
        <v>0</v>
      </c>
      <c r="B50" t="s">
        <v>162</v>
      </c>
      <c r="C50" s="119">
        <v>23859</v>
      </c>
      <c r="D50" s="5">
        <v>99.970016099999995</v>
      </c>
      <c r="E50" s="119"/>
      <c r="F50" s="119"/>
      <c r="G50" s="119" t="s">
        <v>605</v>
      </c>
      <c r="H50" s="119" t="s">
        <v>604</v>
      </c>
    </row>
    <row r="51" spans="1:8" x14ac:dyDescent="0.25">
      <c r="A51" t="s">
        <v>0</v>
      </c>
      <c r="B51" t="s">
        <v>163</v>
      </c>
      <c r="C51" s="119">
        <v>22522</v>
      </c>
      <c r="D51" s="5">
        <v>98.542771599999995</v>
      </c>
      <c r="E51" s="119"/>
      <c r="F51" s="119"/>
      <c r="G51" s="119" t="s">
        <v>604</v>
      </c>
      <c r="H51" s="119" t="s">
        <v>605</v>
      </c>
    </row>
    <row r="52" spans="1:8" x14ac:dyDescent="0.25">
      <c r="A52" t="s">
        <v>0</v>
      </c>
      <c r="B52" t="s">
        <v>164</v>
      </c>
      <c r="C52" s="119">
        <v>26503</v>
      </c>
      <c r="D52" s="5">
        <v>0.65417199999999998</v>
      </c>
      <c r="E52" s="119"/>
      <c r="F52" s="119"/>
      <c r="G52" s="119" t="s">
        <v>604</v>
      </c>
      <c r="H52" s="119" t="s">
        <v>605</v>
      </c>
    </row>
    <row r="53" spans="1:8" x14ac:dyDescent="0.25">
      <c r="A53" t="s">
        <v>0</v>
      </c>
      <c r="B53" t="s">
        <v>165</v>
      </c>
      <c r="C53" s="119">
        <v>24336</v>
      </c>
      <c r="D53" s="5">
        <v>30.807613700000001</v>
      </c>
      <c r="E53" s="119"/>
      <c r="F53" s="119"/>
      <c r="G53" s="119" t="s">
        <v>605</v>
      </c>
      <c r="H53" s="119" t="s">
        <v>605</v>
      </c>
    </row>
    <row r="54" spans="1:8" x14ac:dyDescent="0.25">
      <c r="A54" t="s">
        <v>0</v>
      </c>
      <c r="B54" t="s">
        <v>166</v>
      </c>
      <c r="C54" s="119">
        <v>23966</v>
      </c>
      <c r="D54" s="119">
        <v>100</v>
      </c>
      <c r="E54" s="119"/>
      <c r="F54" s="119"/>
      <c r="G54" s="119" t="s">
        <v>605</v>
      </c>
      <c r="H54" s="119" t="s">
        <v>604</v>
      </c>
    </row>
    <row r="55" spans="1:8" x14ac:dyDescent="0.25">
      <c r="A55" t="s">
        <v>0</v>
      </c>
      <c r="B55" t="s">
        <v>167</v>
      </c>
      <c r="C55" s="119">
        <v>24546</v>
      </c>
      <c r="D55" s="5">
        <v>12.907375399999999</v>
      </c>
      <c r="E55" s="119"/>
      <c r="F55" s="119"/>
      <c r="G55" s="119" t="s">
        <v>604</v>
      </c>
      <c r="H55" s="119" t="s">
        <v>605</v>
      </c>
    </row>
    <row r="56" spans="1:8" x14ac:dyDescent="0.25">
      <c r="A56" t="s">
        <v>0</v>
      </c>
      <c r="B56" t="s">
        <v>168</v>
      </c>
      <c r="C56" s="119">
        <v>23967</v>
      </c>
      <c r="D56" s="119">
        <v>100</v>
      </c>
      <c r="E56" s="119"/>
      <c r="F56" s="119"/>
      <c r="G56" s="119" t="s">
        <v>605</v>
      </c>
      <c r="H56" s="119" t="s">
        <v>605</v>
      </c>
    </row>
    <row r="57" spans="1:8" x14ac:dyDescent="0.25">
      <c r="A57" t="s">
        <v>0</v>
      </c>
      <c r="B57" t="s">
        <v>169</v>
      </c>
      <c r="C57" s="119">
        <v>25097</v>
      </c>
      <c r="D57" s="5">
        <v>92.713421100000005</v>
      </c>
      <c r="E57" s="119"/>
      <c r="F57" s="119"/>
      <c r="G57" s="119" t="s">
        <v>605</v>
      </c>
      <c r="H57" s="119" t="s">
        <v>604</v>
      </c>
    </row>
    <row r="58" spans="1:8" x14ac:dyDescent="0.25">
      <c r="A58" t="s">
        <v>0</v>
      </c>
      <c r="B58" t="s">
        <v>170</v>
      </c>
      <c r="C58" s="119">
        <v>24547</v>
      </c>
      <c r="D58" s="5">
        <v>23.749155699999999</v>
      </c>
      <c r="E58" s="119"/>
      <c r="F58" s="119"/>
      <c r="G58" s="119" t="s">
        <v>604</v>
      </c>
      <c r="H58" s="119" t="s">
        <v>605</v>
      </c>
    </row>
    <row r="59" spans="1:8" x14ac:dyDescent="0.25">
      <c r="A59" t="s">
        <v>0</v>
      </c>
      <c r="B59" t="s">
        <v>171</v>
      </c>
      <c r="C59" s="119">
        <v>26504</v>
      </c>
      <c r="D59" s="119">
        <v>0</v>
      </c>
      <c r="E59" s="119"/>
      <c r="F59" s="119"/>
      <c r="G59" s="119" t="s">
        <v>604</v>
      </c>
      <c r="H59" s="119" t="s">
        <v>605</v>
      </c>
    </row>
    <row r="60" spans="1:8" x14ac:dyDescent="0.25">
      <c r="A60" t="s">
        <v>0</v>
      </c>
      <c r="B60" t="s">
        <v>172</v>
      </c>
      <c r="C60" s="119">
        <v>24548</v>
      </c>
      <c r="D60" s="5">
        <v>36.795066800000001</v>
      </c>
      <c r="E60" s="119"/>
      <c r="F60" s="119"/>
      <c r="G60" s="119" t="s">
        <v>604</v>
      </c>
      <c r="H60" s="119" t="s">
        <v>605</v>
      </c>
    </row>
    <row r="61" spans="1:8" x14ac:dyDescent="0.25">
      <c r="A61" t="s">
        <v>0</v>
      </c>
      <c r="B61" t="s">
        <v>173</v>
      </c>
      <c r="C61" s="119">
        <v>23836</v>
      </c>
      <c r="D61" s="5">
        <v>97.998424700000001</v>
      </c>
      <c r="E61" s="119"/>
      <c r="F61" s="119"/>
      <c r="G61" s="119" t="s">
        <v>604</v>
      </c>
      <c r="H61" s="119" t="s">
        <v>605</v>
      </c>
    </row>
    <row r="62" spans="1:8" x14ac:dyDescent="0.25">
      <c r="A62" t="s">
        <v>0</v>
      </c>
      <c r="B62" t="s">
        <v>174</v>
      </c>
      <c r="C62" s="119">
        <v>23987</v>
      </c>
      <c r="D62" s="5">
        <v>78.276797500000001</v>
      </c>
      <c r="E62" s="119"/>
      <c r="F62" s="119"/>
      <c r="G62" s="119" t="s">
        <v>605</v>
      </c>
      <c r="H62" s="119" t="s">
        <v>605</v>
      </c>
    </row>
    <row r="63" spans="1:8" x14ac:dyDescent="0.25">
      <c r="A63" t="s">
        <v>0</v>
      </c>
      <c r="B63" t="s">
        <v>175</v>
      </c>
      <c r="C63" s="119">
        <v>23927</v>
      </c>
      <c r="D63" s="5">
        <v>18.0907108</v>
      </c>
      <c r="E63" s="119"/>
      <c r="F63" s="119"/>
      <c r="G63" s="119" t="s">
        <v>605</v>
      </c>
      <c r="H63" s="119" t="s">
        <v>605</v>
      </c>
    </row>
    <row r="64" spans="1:8" x14ac:dyDescent="0.25">
      <c r="A64" t="s">
        <v>0</v>
      </c>
      <c r="B64" s="138" t="s">
        <v>176</v>
      </c>
      <c r="C64" s="119">
        <v>24383</v>
      </c>
      <c r="D64" s="5">
        <v>67.681840050000005</v>
      </c>
      <c r="E64" s="119" t="s">
        <v>119</v>
      </c>
      <c r="F64" s="119" t="s">
        <v>119</v>
      </c>
      <c r="G64" s="119" t="s">
        <v>604</v>
      </c>
      <c r="H64" s="119" t="s">
        <v>605</v>
      </c>
    </row>
    <row r="65" spans="1:8" x14ac:dyDescent="0.25">
      <c r="A65" t="s">
        <v>0</v>
      </c>
      <c r="B65" t="s">
        <v>177</v>
      </c>
      <c r="C65" s="119">
        <v>23864</v>
      </c>
      <c r="D65" s="5">
        <v>99.830706000000006</v>
      </c>
      <c r="E65" s="119"/>
      <c r="F65" s="119"/>
      <c r="G65" s="119" t="s">
        <v>604</v>
      </c>
      <c r="H65" s="119" t="s">
        <v>605</v>
      </c>
    </row>
    <row r="66" spans="1:8" x14ac:dyDescent="0.25">
      <c r="A66" t="s">
        <v>0</v>
      </c>
      <c r="B66" t="s">
        <v>178</v>
      </c>
      <c r="C66" s="119">
        <v>25112</v>
      </c>
      <c r="D66" s="5">
        <v>99.750594800000002</v>
      </c>
      <c r="E66" s="119"/>
      <c r="F66" s="119"/>
      <c r="G66" s="119" t="s">
        <v>605</v>
      </c>
      <c r="H66" s="119" t="s">
        <v>605</v>
      </c>
    </row>
    <row r="67" spans="1:8" x14ac:dyDescent="0.25">
      <c r="A67" t="s">
        <v>0</v>
      </c>
      <c r="B67" t="s">
        <v>179</v>
      </c>
      <c r="C67" s="119">
        <v>24812</v>
      </c>
      <c r="D67" s="5">
        <v>43.768705769999997</v>
      </c>
      <c r="E67" s="119"/>
      <c r="F67" s="119"/>
      <c r="G67" s="119" t="s">
        <v>604</v>
      </c>
      <c r="H67" s="119" t="s">
        <v>605</v>
      </c>
    </row>
    <row r="68" spans="1:8" x14ac:dyDescent="0.25">
      <c r="A68" t="s">
        <v>0</v>
      </c>
      <c r="B68" t="s">
        <v>180</v>
      </c>
      <c r="C68" s="119">
        <v>24813</v>
      </c>
      <c r="D68" s="5">
        <v>98.7520162</v>
      </c>
      <c r="E68" s="119"/>
      <c r="F68" s="119"/>
      <c r="G68" s="119" t="s">
        <v>604</v>
      </c>
      <c r="H68" s="119" t="s">
        <v>605</v>
      </c>
    </row>
    <row r="69" spans="1:8" x14ac:dyDescent="0.25">
      <c r="A69" t="s">
        <v>0</v>
      </c>
      <c r="B69" t="s">
        <v>181</v>
      </c>
      <c r="C69" s="119">
        <v>26505</v>
      </c>
      <c r="D69" s="5">
        <v>48.260158599999997</v>
      </c>
      <c r="E69" s="119"/>
      <c r="F69" s="119"/>
      <c r="G69" s="119" t="s">
        <v>604</v>
      </c>
      <c r="H69" s="119" t="s">
        <v>605</v>
      </c>
    </row>
    <row r="70" spans="1:8" x14ac:dyDescent="0.25">
      <c r="A70" t="s">
        <v>0</v>
      </c>
      <c r="B70" t="s">
        <v>182</v>
      </c>
      <c r="C70" s="119">
        <v>24445</v>
      </c>
      <c r="D70" s="119">
        <v>100</v>
      </c>
      <c r="E70" s="119"/>
      <c r="F70" s="119"/>
      <c r="G70" s="119" t="s">
        <v>604</v>
      </c>
      <c r="H70" s="119" t="s">
        <v>605</v>
      </c>
    </row>
    <row r="71" spans="1:8" x14ac:dyDescent="0.25">
      <c r="A71" t="s">
        <v>0</v>
      </c>
      <c r="B71" t="s">
        <v>183</v>
      </c>
      <c r="C71" s="119">
        <v>24814</v>
      </c>
      <c r="D71" s="119">
        <v>0</v>
      </c>
      <c r="E71" s="119"/>
      <c r="F71" s="119"/>
      <c r="G71" s="119" t="s">
        <v>604</v>
      </c>
      <c r="H71" s="119" t="s">
        <v>605</v>
      </c>
    </row>
    <row r="72" spans="1:8" x14ac:dyDescent="0.25">
      <c r="A72" t="s">
        <v>0</v>
      </c>
      <c r="B72" s="136" t="s">
        <v>184</v>
      </c>
      <c r="C72" s="119">
        <v>23939</v>
      </c>
      <c r="D72" s="5">
        <v>95.929309700000005</v>
      </c>
      <c r="E72" s="119" t="s">
        <v>119</v>
      </c>
      <c r="F72" s="119"/>
      <c r="G72" s="119" t="s">
        <v>604</v>
      </c>
      <c r="H72" s="119" t="s">
        <v>605</v>
      </c>
    </row>
    <row r="73" spans="1:8" x14ac:dyDescent="0.25">
      <c r="A73" t="s">
        <v>0</v>
      </c>
      <c r="B73" t="s">
        <v>185</v>
      </c>
      <c r="C73" s="119">
        <v>23977</v>
      </c>
      <c r="D73" s="119">
        <v>100</v>
      </c>
      <c r="E73" s="119"/>
      <c r="F73" s="119"/>
      <c r="G73" s="119" t="s">
        <v>605</v>
      </c>
      <c r="H73" s="119" t="s">
        <v>604</v>
      </c>
    </row>
    <row r="74" spans="1:8" x14ac:dyDescent="0.25">
      <c r="A74" t="s">
        <v>0</v>
      </c>
      <c r="B74" t="s">
        <v>186</v>
      </c>
      <c r="C74" s="119">
        <v>23928</v>
      </c>
      <c r="D74" s="5">
        <v>96.783285300000003</v>
      </c>
      <c r="E74" s="119"/>
      <c r="F74" s="119"/>
      <c r="G74" s="119" t="s">
        <v>605</v>
      </c>
      <c r="H74" s="119" t="s">
        <v>605</v>
      </c>
    </row>
    <row r="75" spans="1:8" x14ac:dyDescent="0.25">
      <c r="A75" t="s">
        <v>0</v>
      </c>
      <c r="B75" t="s">
        <v>187</v>
      </c>
      <c r="C75" s="119">
        <v>23912</v>
      </c>
      <c r="D75" s="5">
        <v>99.165944199999998</v>
      </c>
      <c r="E75" s="119"/>
      <c r="F75" s="119"/>
      <c r="G75" s="119" t="s">
        <v>605</v>
      </c>
      <c r="H75" s="119" t="s">
        <v>605</v>
      </c>
    </row>
    <row r="76" spans="1:8" x14ac:dyDescent="0.25">
      <c r="A76" t="s">
        <v>0</v>
      </c>
      <c r="B76" s="137" t="s">
        <v>188</v>
      </c>
      <c r="C76" s="119">
        <v>47012</v>
      </c>
      <c r="D76" s="5">
        <v>99.999743330000001</v>
      </c>
      <c r="E76" s="119"/>
      <c r="F76" s="119" t="s">
        <v>119</v>
      </c>
      <c r="G76" s="119" t="s">
        <v>604</v>
      </c>
      <c r="H76" s="119" t="s">
        <v>605</v>
      </c>
    </row>
    <row r="77" spans="1:8" x14ac:dyDescent="0.25">
      <c r="A77" t="s">
        <v>0</v>
      </c>
      <c r="B77" s="137" t="s">
        <v>189</v>
      </c>
      <c r="C77" s="119">
        <v>29805</v>
      </c>
      <c r="D77" s="5">
        <v>99.476813089999993</v>
      </c>
      <c r="E77" s="119"/>
      <c r="F77" s="119" t="s">
        <v>119</v>
      </c>
      <c r="G77" s="119" t="s">
        <v>604</v>
      </c>
      <c r="H77" s="119" t="s">
        <v>605</v>
      </c>
    </row>
    <row r="78" spans="1:8" x14ac:dyDescent="0.25">
      <c r="A78" t="s">
        <v>0</v>
      </c>
      <c r="B78" t="s">
        <v>189</v>
      </c>
      <c r="C78" s="119">
        <v>23865</v>
      </c>
      <c r="D78" s="5">
        <v>99.934074899999999</v>
      </c>
      <c r="E78" s="119"/>
      <c r="F78" s="119"/>
      <c r="G78" s="119" t="s">
        <v>604</v>
      </c>
      <c r="H78" s="119" t="s">
        <v>605</v>
      </c>
    </row>
    <row r="79" spans="1:8" x14ac:dyDescent="0.25">
      <c r="A79" t="s">
        <v>0</v>
      </c>
      <c r="B79" t="s">
        <v>190</v>
      </c>
      <c r="C79" s="119">
        <v>24384</v>
      </c>
      <c r="D79" s="5">
        <v>1.3699999999999999E-3</v>
      </c>
      <c r="E79" s="119"/>
      <c r="F79" s="119"/>
      <c r="G79" s="119" t="s">
        <v>604</v>
      </c>
      <c r="H79" s="119" t="s">
        <v>605</v>
      </c>
    </row>
    <row r="80" spans="1:8" x14ac:dyDescent="0.25">
      <c r="A80" t="s">
        <v>0</v>
      </c>
      <c r="B80" s="137" t="s">
        <v>191</v>
      </c>
      <c r="C80" s="119">
        <v>47013</v>
      </c>
      <c r="D80" s="119">
        <v>0</v>
      </c>
      <c r="E80" s="119"/>
      <c r="F80" s="119" t="s">
        <v>119</v>
      </c>
      <c r="G80" s="119" t="s">
        <v>604</v>
      </c>
      <c r="H80" s="119" t="s">
        <v>605</v>
      </c>
    </row>
    <row r="81" spans="1:8" x14ac:dyDescent="0.25">
      <c r="A81" t="s">
        <v>0</v>
      </c>
      <c r="B81" s="136" t="s">
        <v>192</v>
      </c>
      <c r="C81" s="119">
        <v>26953</v>
      </c>
      <c r="D81" s="5">
        <v>97.881461200000004</v>
      </c>
      <c r="E81" s="119" t="s">
        <v>119</v>
      </c>
      <c r="F81" s="119"/>
      <c r="G81" s="119" t="s">
        <v>604</v>
      </c>
      <c r="H81" s="119" t="s">
        <v>605</v>
      </c>
    </row>
    <row r="82" spans="1:8" x14ac:dyDescent="0.25">
      <c r="A82" t="s">
        <v>0</v>
      </c>
      <c r="B82" t="s">
        <v>193</v>
      </c>
      <c r="C82" s="119">
        <v>24439</v>
      </c>
      <c r="D82" s="5">
        <v>87.412089499999993</v>
      </c>
      <c r="E82" s="119"/>
      <c r="F82" s="119"/>
      <c r="G82" s="119" t="s">
        <v>604</v>
      </c>
      <c r="H82" s="119" t="s">
        <v>605</v>
      </c>
    </row>
    <row r="83" spans="1:8" x14ac:dyDescent="0.25">
      <c r="A83" t="s">
        <v>0</v>
      </c>
      <c r="B83" t="s">
        <v>194</v>
      </c>
      <c r="C83" s="119">
        <v>26477</v>
      </c>
      <c r="D83" s="119">
        <v>0</v>
      </c>
      <c r="E83" s="119"/>
      <c r="F83" s="119"/>
      <c r="G83" s="119" t="s">
        <v>604</v>
      </c>
      <c r="H83" s="119" t="s">
        <v>605</v>
      </c>
    </row>
    <row r="84" spans="1:8" x14ac:dyDescent="0.25">
      <c r="A84" t="s">
        <v>0</v>
      </c>
      <c r="B84" t="s">
        <v>195</v>
      </c>
      <c r="C84" s="119">
        <v>25113</v>
      </c>
      <c r="D84" s="5">
        <v>95.181949900000006</v>
      </c>
      <c r="E84" s="119"/>
      <c r="F84" s="119"/>
      <c r="G84" s="119" t="s">
        <v>604</v>
      </c>
      <c r="H84" s="119" t="s">
        <v>605</v>
      </c>
    </row>
    <row r="85" spans="1:8" x14ac:dyDescent="0.25">
      <c r="A85" t="s">
        <v>0</v>
      </c>
      <c r="B85" t="s">
        <v>196</v>
      </c>
      <c r="C85" s="119">
        <v>24816</v>
      </c>
      <c r="D85" s="5">
        <v>99.999441000000004</v>
      </c>
      <c r="E85" s="119"/>
      <c r="F85" s="119"/>
      <c r="G85" s="119" t="s">
        <v>604</v>
      </c>
      <c r="H85" s="119" t="s">
        <v>605</v>
      </c>
    </row>
    <row r="86" spans="1:8" x14ac:dyDescent="0.25">
      <c r="A86" t="s">
        <v>0</v>
      </c>
      <c r="B86" t="s">
        <v>197</v>
      </c>
      <c r="C86" s="119">
        <v>24843</v>
      </c>
      <c r="D86" s="5">
        <v>98.763372000000004</v>
      </c>
      <c r="E86" s="119"/>
      <c r="F86" s="119"/>
      <c r="G86" s="119" t="s">
        <v>604</v>
      </c>
      <c r="H86" s="119" t="s">
        <v>605</v>
      </c>
    </row>
    <row r="87" spans="1:8" x14ac:dyDescent="0.25">
      <c r="A87" t="s">
        <v>0</v>
      </c>
      <c r="B87" t="s">
        <v>198</v>
      </c>
      <c r="C87" s="119">
        <v>24842</v>
      </c>
      <c r="D87" s="5">
        <v>67.1684853</v>
      </c>
      <c r="E87" s="119"/>
      <c r="F87" s="119"/>
      <c r="G87" s="119" t="s">
        <v>604</v>
      </c>
      <c r="H87" s="119" t="s">
        <v>605</v>
      </c>
    </row>
    <row r="88" spans="1:8" x14ac:dyDescent="0.25">
      <c r="A88" t="s">
        <v>0</v>
      </c>
      <c r="B88" t="s">
        <v>199</v>
      </c>
      <c r="C88" s="119">
        <v>26966</v>
      </c>
      <c r="D88" s="5">
        <v>54.295728799999999</v>
      </c>
      <c r="E88" s="119"/>
      <c r="F88" s="119"/>
      <c r="G88" s="119" t="s">
        <v>604</v>
      </c>
      <c r="H88" s="119" t="s">
        <v>605</v>
      </c>
    </row>
    <row r="89" spans="1:8" x14ac:dyDescent="0.25">
      <c r="A89" t="s">
        <v>0</v>
      </c>
      <c r="B89" t="s">
        <v>200</v>
      </c>
      <c r="C89" s="119">
        <v>25114</v>
      </c>
      <c r="D89" s="5">
        <v>51.571641999999997</v>
      </c>
      <c r="E89" s="119"/>
      <c r="F89" s="119"/>
      <c r="G89" s="119" t="s">
        <v>605</v>
      </c>
      <c r="H89" s="119" t="s">
        <v>605</v>
      </c>
    </row>
    <row r="90" spans="1:8" x14ac:dyDescent="0.25">
      <c r="A90" t="s">
        <v>0</v>
      </c>
      <c r="B90" t="s">
        <v>201</v>
      </c>
      <c r="C90" s="119">
        <v>23918</v>
      </c>
      <c r="D90" s="5">
        <v>57.442411800000002</v>
      </c>
      <c r="E90" s="119"/>
      <c r="F90" s="119"/>
      <c r="G90" s="119" t="s">
        <v>605</v>
      </c>
      <c r="H90" s="119" t="s">
        <v>604</v>
      </c>
    </row>
    <row r="91" spans="1:8" x14ac:dyDescent="0.25">
      <c r="A91" t="s">
        <v>0</v>
      </c>
      <c r="B91" t="s">
        <v>202</v>
      </c>
      <c r="C91" s="119">
        <v>23913</v>
      </c>
      <c r="D91" s="5">
        <v>95.954836599999993</v>
      </c>
      <c r="E91" s="119"/>
      <c r="F91" s="119"/>
      <c r="G91" s="119" t="s">
        <v>605</v>
      </c>
      <c r="H91" s="119" t="s">
        <v>604</v>
      </c>
    </row>
    <row r="92" spans="1:8" x14ac:dyDescent="0.25">
      <c r="A92" t="s">
        <v>0</v>
      </c>
      <c r="B92" t="s">
        <v>203</v>
      </c>
      <c r="C92" s="119">
        <v>23951</v>
      </c>
      <c r="D92" s="5">
        <v>55.207744699999999</v>
      </c>
      <c r="E92" s="119"/>
      <c r="F92" s="119"/>
      <c r="G92" s="119" t="s">
        <v>605</v>
      </c>
      <c r="H92" s="119" t="s">
        <v>605</v>
      </c>
    </row>
    <row r="93" spans="1:8" x14ac:dyDescent="0.25">
      <c r="A93" t="s">
        <v>0</v>
      </c>
      <c r="B93" t="s">
        <v>204</v>
      </c>
      <c r="C93" s="119">
        <v>25147</v>
      </c>
      <c r="D93" s="5">
        <v>81.559710199999998</v>
      </c>
      <c r="E93" s="119"/>
      <c r="F93" s="119"/>
      <c r="G93" s="119" t="s">
        <v>605</v>
      </c>
      <c r="H93" s="119" t="s">
        <v>605</v>
      </c>
    </row>
    <row r="94" spans="1:8" x14ac:dyDescent="0.25">
      <c r="A94" t="s">
        <v>0</v>
      </c>
      <c r="B94" s="137" t="s">
        <v>205</v>
      </c>
      <c r="C94" s="119">
        <v>26308</v>
      </c>
      <c r="D94" s="119">
        <v>100</v>
      </c>
      <c r="E94" s="119"/>
      <c r="F94" s="119" t="s">
        <v>119</v>
      </c>
      <c r="G94" s="119" t="s">
        <v>604</v>
      </c>
      <c r="H94" s="119" t="s">
        <v>605</v>
      </c>
    </row>
    <row r="95" spans="1:8" x14ac:dyDescent="0.25">
      <c r="A95" t="s">
        <v>0</v>
      </c>
      <c r="B95" t="s">
        <v>206</v>
      </c>
      <c r="C95" s="119">
        <v>26282</v>
      </c>
      <c r="D95" s="5">
        <v>4.7153637000000002</v>
      </c>
      <c r="E95" s="119"/>
      <c r="F95" s="119"/>
      <c r="G95" s="119" t="s">
        <v>605</v>
      </c>
      <c r="H95" s="119" t="s">
        <v>605</v>
      </c>
    </row>
    <row r="96" spans="1:8" x14ac:dyDescent="0.25">
      <c r="A96" t="s">
        <v>0</v>
      </c>
      <c r="B96" s="137" t="s">
        <v>207</v>
      </c>
      <c r="C96" s="119">
        <v>47014</v>
      </c>
      <c r="D96" s="5">
        <v>66.761864689999996</v>
      </c>
      <c r="E96" s="119"/>
      <c r="F96" s="119" t="s">
        <v>119</v>
      </c>
      <c r="G96" s="119" t="s">
        <v>604</v>
      </c>
      <c r="H96" s="119" t="s">
        <v>605</v>
      </c>
    </row>
    <row r="97" spans="1:8" x14ac:dyDescent="0.25">
      <c r="A97" t="s">
        <v>0</v>
      </c>
      <c r="B97" s="137" t="s">
        <v>208</v>
      </c>
      <c r="C97" s="119">
        <v>47015</v>
      </c>
      <c r="D97" s="5">
        <v>16.974874799999998</v>
      </c>
      <c r="E97" s="119"/>
      <c r="F97" s="119" t="s">
        <v>119</v>
      </c>
      <c r="G97" s="119" t="s">
        <v>604</v>
      </c>
      <c r="H97" s="119" t="s">
        <v>605</v>
      </c>
    </row>
    <row r="98" spans="1:8" x14ac:dyDescent="0.25">
      <c r="A98" t="s">
        <v>0</v>
      </c>
      <c r="B98" t="s">
        <v>209</v>
      </c>
      <c r="C98" s="119">
        <v>25100</v>
      </c>
      <c r="D98" s="119">
        <v>100</v>
      </c>
      <c r="E98" s="119"/>
      <c r="F98" s="119"/>
      <c r="G98" s="119" t="s">
        <v>605</v>
      </c>
      <c r="H98" s="119" t="s">
        <v>605</v>
      </c>
    </row>
    <row r="99" spans="1:8" x14ac:dyDescent="0.25">
      <c r="A99" t="s">
        <v>0</v>
      </c>
      <c r="B99" t="s">
        <v>210</v>
      </c>
      <c r="C99" s="119">
        <v>24550</v>
      </c>
      <c r="D99" s="5">
        <v>99.555429899999993</v>
      </c>
      <c r="E99" s="119"/>
      <c r="F99" s="119"/>
      <c r="G99" s="119" t="s">
        <v>604</v>
      </c>
      <c r="H99" s="119" t="s">
        <v>605</v>
      </c>
    </row>
    <row r="100" spans="1:8" x14ac:dyDescent="0.25">
      <c r="A100" t="s">
        <v>0</v>
      </c>
      <c r="B100" s="137" t="s">
        <v>211</v>
      </c>
      <c r="C100" s="119">
        <v>47016</v>
      </c>
      <c r="D100" s="5">
        <v>64.662659599999998</v>
      </c>
      <c r="E100" s="119"/>
      <c r="F100" s="119" t="s">
        <v>119</v>
      </c>
      <c r="G100" s="119" t="s">
        <v>604</v>
      </c>
      <c r="H100" s="119" t="s">
        <v>605</v>
      </c>
    </row>
    <row r="101" spans="1:8" x14ac:dyDescent="0.25">
      <c r="A101" t="s">
        <v>0</v>
      </c>
      <c r="B101" s="136" t="s">
        <v>212</v>
      </c>
      <c r="C101" s="119">
        <v>24817</v>
      </c>
      <c r="D101" s="5">
        <v>22.633457</v>
      </c>
      <c r="E101" s="119" t="s">
        <v>119</v>
      </c>
      <c r="F101" s="119"/>
      <c r="G101" s="119" t="s">
        <v>605</v>
      </c>
      <c r="H101" s="119" t="s">
        <v>605</v>
      </c>
    </row>
    <row r="102" spans="1:8" x14ac:dyDescent="0.25">
      <c r="A102" t="s">
        <v>0</v>
      </c>
      <c r="B102" s="136" t="s">
        <v>213</v>
      </c>
      <c r="C102" s="119">
        <v>23837</v>
      </c>
      <c r="D102" s="5">
        <v>98.176821000000004</v>
      </c>
      <c r="E102" s="119" t="s">
        <v>119</v>
      </c>
      <c r="F102" s="119"/>
      <c r="G102" s="119" t="s">
        <v>604</v>
      </c>
      <c r="H102" s="119" t="s">
        <v>605</v>
      </c>
    </row>
    <row r="103" spans="1:8" x14ac:dyDescent="0.25">
      <c r="A103" t="s">
        <v>0</v>
      </c>
      <c r="B103" t="s">
        <v>214</v>
      </c>
      <c r="C103" s="119">
        <v>26804</v>
      </c>
      <c r="D103" s="5">
        <v>99.969540300000006</v>
      </c>
      <c r="E103" s="119"/>
      <c r="F103" s="119"/>
      <c r="G103" s="119" t="s">
        <v>605</v>
      </c>
      <c r="H103" s="119" t="s">
        <v>605</v>
      </c>
    </row>
    <row r="104" spans="1:8" x14ac:dyDescent="0.25">
      <c r="A104" t="s">
        <v>0</v>
      </c>
      <c r="B104" t="s">
        <v>215</v>
      </c>
      <c r="C104" s="119">
        <v>25101</v>
      </c>
      <c r="D104" s="5">
        <v>98.3541211</v>
      </c>
      <c r="E104" s="119"/>
      <c r="F104" s="119"/>
      <c r="G104" s="119" t="s">
        <v>604</v>
      </c>
      <c r="H104" s="119" t="s">
        <v>605</v>
      </c>
    </row>
    <row r="105" spans="1:8" x14ac:dyDescent="0.25">
      <c r="A105" t="s">
        <v>0</v>
      </c>
      <c r="B105" t="s">
        <v>216</v>
      </c>
      <c r="C105" s="119">
        <v>23428</v>
      </c>
      <c r="D105" s="119">
        <v>0</v>
      </c>
      <c r="E105" s="119"/>
      <c r="F105" s="119"/>
      <c r="G105" s="119" t="s">
        <v>604</v>
      </c>
      <c r="H105" s="119" t="s">
        <v>605</v>
      </c>
    </row>
    <row r="106" spans="1:8" x14ac:dyDescent="0.25">
      <c r="A106" t="s">
        <v>0</v>
      </c>
      <c r="B106" t="s">
        <v>217</v>
      </c>
      <c r="C106" s="119">
        <v>23914</v>
      </c>
      <c r="D106" s="5">
        <v>99.112583000000001</v>
      </c>
      <c r="E106" s="119"/>
      <c r="F106" s="119"/>
      <c r="G106" s="119" t="s">
        <v>605</v>
      </c>
      <c r="H106" s="119" t="s">
        <v>605</v>
      </c>
    </row>
    <row r="107" spans="1:8" x14ac:dyDescent="0.25">
      <c r="A107" t="s">
        <v>0</v>
      </c>
      <c r="B107" t="s">
        <v>218</v>
      </c>
      <c r="C107" s="119">
        <v>25148</v>
      </c>
      <c r="D107" s="119">
        <v>0</v>
      </c>
      <c r="E107" s="119"/>
      <c r="F107" s="119"/>
      <c r="G107" s="119" t="s">
        <v>604</v>
      </c>
      <c r="H107" s="119" t="s">
        <v>605</v>
      </c>
    </row>
    <row r="108" spans="1:8" x14ac:dyDescent="0.25">
      <c r="A108" t="s">
        <v>0</v>
      </c>
      <c r="B108" t="s">
        <v>219</v>
      </c>
      <c r="C108" s="119">
        <v>23988</v>
      </c>
      <c r="D108" s="5">
        <v>76.168549400000003</v>
      </c>
      <c r="E108" s="119"/>
      <c r="F108" s="119"/>
      <c r="G108" s="119" t="s">
        <v>605</v>
      </c>
      <c r="H108" s="119" t="s">
        <v>605</v>
      </c>
    </row>
    <row r="109" spans="1:8" x14ac:dyDescent="0.25">
      <c r="A109" t="s">
        <v>0</v>
      </c>
      <c r="B109" t="s">
        <v>220</v>
      </c>
      <c r="C109" s="119">
        <v>23936</v>
      </c>
      <c r="D109" s="119">
        <v>0</v>
      </c>
      <c r="E109" s="119"/>
      <c r="F109" s="119"/>
      <c r="G109" s="119" t="s">
        <v>605</v>
      </c>
      <c r="H109" s="119" t="s">
        <v>605</v>
      </c>
    </row>
    <row r="110" spans="1:8" x14ac:dyDescent="0.25">
      <c r="A110" t="s">
        <v>0</v>
      </c>
      <c r="B110" t="s">
        <v>221</v>
      </c>
      <c r="C110" s="119">
        <v>25102</v>
      </c>
      <c r="D110" s="5">
        <v>66.774566699999994</v>
      </c>
      <c r="E110" s="119"/>
      <c r="F110" s="119"/>
      <c r="G110" s="119" t="s">
        <v>604</v>
      </c>
      <c r="H110" s="119" t="s">
        <v>605</v>
      </c>
    </row>
    <row r="111" spans="1:8" x14ac:dyDescent="0.25">
      <c r="A111" t="s">
        <v>0</v>
      </c>
      <c r="B111" t="s">
        <v>222</v>
      </c>
      <c r="C111" s="119">
        <v>25103</v>
      </c>
      <c r="D111" s="5">
        <v>99.998161600000003</v>
      </c>
      <c r="E111" s="119"/>
      <c r="F111" s="119"/>
      <c r="G111" s="119" t="s">
        <v>604</v>
      </c>
      <c r="H111" s="119" t="s">
        <v>605</v>
      </c>
    </row>
    <row r="112" spans="1:8" x14ac:dyDescent="0.25">
      <c r="A112" t="s">
        <v>0</v>
      </c>
      <c r="B112" t="s">
        <v>223</v>
      </c>
      <c r="C112" s="119">
        <v>24818</v>
      </c>
      <c r="D112" s="5">
        <v>99.9899044</v>
      </c>
      <c r="E112" s="119"/>
      <c r="F112" s="119"/>
      <c r="G112" s="119" t="s">
        <v>604</v>
      </c>
      <c r="H112" s="119" t="s">
        <v>605</v>
      </c>
    </row>
    <row r="113" spans="1:8" x14ac:dyDescent="0.25">
      <c r="A113" t="s">
        <v>0</v>
      </c>
      <c r="B113" t="s">
        <v>224</v>
      </c>
      <c r="C113" s="119">
        <v>26716</v>
      </c>
      <c r="D113" s="119">
        <v>0</v>
      </c>
      <c r="E113" s="119"/>
      <c r="F113" s="119"/>
      <c r="G113" s="119" t="s">
        <v>604</v>
      </c>
      <c r="H113" s="119" t="s">
        <v>605</v>
      </c>
    </row>
    <row r="114" spans="1:8" x14ac:dyDescent="0.25">
      <c r="A114" t="s">
        <v>0</v>
      </c>
      <c r="B114" t="s">
        <v>225</v>
      </c>
      <c r="C114" s="119">
        <v>26506</v>
      </c>
      <c r="D114" s="5">
        <v>2.6970941000000002</v>
      </c>
      <c r="E114" s="119"/>
      <c r="F114" s="119"/>
      <c r="G114" s="119" t="s">
        <v>604</v>
      </c>
      <c r="H114" s="119" t="s">
        <v>605</v>
      </c>
    </row>
    <row r="115" spans="1:8" x14ac:dyDescent="0.25">
      <c r="A115" t="s">
        <v>0</v>
      </c>
      <c r="B115" t="s">
        <v>226</v>
      </c>
      <c r="C115" s="119">
        <v>25110</v>
      </c>
      <c r="D115" s="5">
        <v>97.989833000000004</v>
      </c>
      <c r="E115" s="119"/>
      <c r="F115" s="119"/>
      <c r="G115" s="119" t="s">
        <v>604</v>
      </c>
      <c r="H115" s="119" t="s">
        <v>605</v>
      </c>
    </row>
    <row r="116" spans="1:8" x14ac:dyDescent="0.25">
      <c r="A116" t="s">
        <v>0</v>
      </c>
      <c r="B116" t="s">
        <v>227</v>
      </c>
      <c r="C116" s="119">
        <v>26478</v>
      </c>
      <c r="D116" s="5">
        <v>60.944468299999997</v>
      </c>
      <c r="E116" s="119"/>
      <c r="F116" s="119"/>
      <c r="G116" s="119" t="s">
        <v>604</v>
      </c>
      <c r="H116" s="119" t="s">
        <v>605</v>
      </c>
    </row>
    <row r="117" spans="1:8" x14ac:dyDescent="0.25">
      <c r="A117" t="s">
        <v>0</v>
      </c>
      <c r="B117" t="s">
        <v>228</v>
      </c>
      <c r="C117" s="119">
        <v>23982</v>
      </c>
      <c r="D117" s="5">
        <v>99.696090400000003</v>
      </c>
      <c r="E117" s="119"/>
      <c r="F117" s="119"/>
      <c r="G117" s="119" t="s">
        <v>605</v>
      </c>
      <c r="H117" s="119" t="s">
        <v>604</v>
      </c>
    </row>
    <row r="118" spans="1:8" x14ac:dyDescent="0.25">
      <c r="A118" t="s">
        <v>0</v>
      </c>
      <c r="B118" t="s">
        <v>229</v>
      </c>
      <c r="C118" s="119">
        <v>25115</v>
      </c>
      <c r="D118" s="119">
        <v>0</v>
      </c>
      <c r="E118" s="119"/>
      <c r="F118" s="119"/>
      <c r="G118" s="119" t="s">
        <v>604</v>
      </c>
      <c r="H118" s="119" t="s">
        <v>605</v>
      </c>
    </row>
    <row r="119" spans="1:8" x14ac:dyDescent="0.25">
      <c r="A119" t="s">
        <v>0</v>
      </c>
      <c r="B119" t="s">
        <v>230</v>
      </c>
      <c r="C119" s="119">
        <v>25118</v>
      </c>
      <c r="D119" s="119">
        <v>0</v>
      </c>
      <c r="E119" s="119"/>
      <c r="F119" s="119"/>
      <c r="G119" s="119" t="s">
        <v>604</v>
      </c>
      <c r="H119" s="119" t="s">
        <v>605</v>
      </c>
    </row>
    <row r="120" spans="1:8" x14ac:dyDescent="0.25">
      <c r="A120" t="s">
        <v>0</v>
      </c>
      <c r="B120" t="s">
        <v>231</v>
      </c>
      <c r="C120" s="119">
        <v>23544</v>
      </c>
      <c r="D120" s="5">
        <v>99.936638759999994</v>
      </c>
      <c r="E120" s="119"/>
      <c r="F120" s="119"/>
      <c r="G120" s="119" t="s">
        <v>605</v>
      </c>
      <c r="H120" s="119" t="s">
        <v>605</v>
      </c>
    </row>
    <row r="121" spans="1:8" x14ac:dyDescent="0.25">
      <c r="A121" t="s">
        <v>0</v>
      </c>
      <c r="B121" s="137" t="s">
        <v>232</v>
      </c>
      <c r="C121" s="119">
        <v>24331</v>
      </c>
      <c r="D121" s="5">
        <v>99.334959080000004</v>
      </c>
      <c r="E121" s="119"/>
      <c r="F121" s="119" t="s">
        <v>119</v>
      </c>
      <c r="G121" s="119" t="s">
        <v>604</v>
      </c>
      <c r="H121" s="119" t="s">
        <v>605</v>
      </c>
    </row>
    <row r="122" spans="1:8" x14ac:dyDescent="0.25">
      <c r="A122" t="s">
        <v>0</v>
      </c>
      <c r="B122" t="s">
        <v>233</v>
      </c>
      <c r="C122" s="119">
        <v>23866</v>
      </c>
      <c r="D122" s="5">
        <v>99.635840119999997</v>
      </c>
      <c r="E122" s="119"/>
      <c r="F122" s="119"/>
      <c r="G122" s="119" t="s">
        <v>604</v>
      </c>
      <c r="H122" s="119" t="s">
        <v>605</v>
      </c>
    </row>
    <row r="123" spans="1:8" x14ac:dyDescent="0.25">
      <c r="A123" t="s">
        <v>0</v>
      </c>
      <c r="B123" t="s">
        <v>234</v>
      </c>
      <c r="C123" s="119">
        <v>24746</v>
      </c>
      <c r="D123" s="119">
        <v>0</v>
      </c>
      <c r="E123" s="119"/>
      <c r="F123" s="119"/>
      <c r="G123" s="119" t="s">
        <v>604</v>
      </c>
      <c r="H123" s="119" t="s">
        <v>605</v>
      </c>
    </row>
    <row r="124" spans="1:8" x14ac:dyDescent="0.25">
      <c r="A124" t="s">
        <v>0</v>
      </c>
      <c r="B124" t="s">
        <v>235</v>
      </c>
      <c r="C124" s="119">
        <v>23871</v>
      </c>
      <c r="D124" s="5">
        <v>16.732294599999999</v>
      </c>
      <c r="E124" s="119"/>
      <c r="F124" s="119"/>
      <c r="G124" s="119" t="s">
        <v>605</v>
      </c>
      <c r="H124" s="119" t="s">
        <v>605</v>
      </c>
    </row>
    <row r="125" spans="1:8" x14ac:dyDescent="0.25">
      <c r="A125" t="s">
        <v>0</v>
      </c>
      <c r="B125" t="s">
        <v>236</v>
      </c>
      <c r="C125" s="119">
        <v>25116</v>
      </c>
      <c r="D125" s="5">
        <v>73.345670350000006</v>
      </c>
      <c r="E125" s="119"/>
      <c r="F125" s="119"/>
      <c r="G125" s="119" t="s">
        <v>605</v>
      </c>
      <c r="H125" s="119" t="s">
        <v>605</v>
      </c>
    </row>
    <row r="126" spans="1:8" x14ac:dyDescent="0.25">
      <c r="A126" t="s">
        <v>0</v>
      </c>
      <c r="B126" t="s">
        <v>237</v>
      </c>
      <c r="C126" s="119">
        <v>26479</v>
      </c>
      <c r="D126" s="5">
        <v>99.151251299999998</v>
      </c>
      <c r="E126" s="119"/>
      <c r="F126" s="119"/>
      <c r="G126" s="119" t="s">
        <v>604</v>
      </c>
      <c r="H126" s="119" t="s">
        <v>605</v>
      </c>
    </row>
    <row r="127" spans="1:8" x14ac:dyDescent="0.25">
      <c r="A127" t="s">
        <v>0</v>
      </c>
      <c r="B127" s="136" t="s">
        <v>238</v>
      </c>
      <c r="C127" s="119">
        <v>23839</v>
      </c>
      <c r="D127" s="5">
        <v>9.4048388000000003</v>
      </c>
      <c r="E127" s="119" t="s">
        <v>119</v>
      </c>
      <c r="F127" s="119"/>
      <c r="G127" s="119" t="s">
        <v>604</v>
      </c>
      <c r="H127" s="119" t="s">
        <v>605</v>
      </c>
    </row>
    <row r="128" spans="1:8" x14ac:dyDescent="0.25">
      <c r="A128" t="s">
        <v>0</v>
      </c>
      <c r="B128" s="137" t="s">
        <v>239</v>
      </c>
      <c r="C128" s="119">
        <v>47017</v>
      </c>
      <c r="D128" s="119">
        <v>0</v>
      </c>
      <c r="E128" s="119"/>
      <c r="F128" s="119" t="s">
        <v>119</v>
      </c>
      <c r="G128" s="119" t="s">
        <v>604</v>
      </c>
      <c r="H128" s="119" t="s">
        <v>605</v>
      </c>
    </row>
    <row r="129" spans="1:8" x14ac:dyDescent="0.25">
      <c r="A129" t="s">
        <v>0</v>
      </c>
      <c r="B129" t="s">
        <v>240</v>
      </c>
      <c r="C129" s="119">
        <v>24551</v>
      </c>
      <c r="D129" s="5">
        <v>24.149447299999999</v>
      </c>
      <c r="E129" s="119"/>
      <c r="F129" s="119"/>
      <c r="G129" s="119" t="s">
        <v>604</v>
      </c>
      <c r="H129" s="119" t="s">
        <v>605</v>
      </c>
    </row>
    <row r="130" spans="1:8" x14ac:dyDescent="0.25">
      <c r="A130" t="s">
        <v>0</v>
      </c>
      <c r="B130" t="s">
        <v>241</v>
      </c>
      <c r="C130" s="119">
        <v>23410</v>
      </c>
      <c r="D130" s="119">
        <v>0</v>
      </c>
      <c r="E130" s="119"/>
      <c r="F130" s="119"/>
      <c r="G130" s="119" t="s">
        <v>605</v>
      </c>
      <c r="H130" s="119" t="s">
        <v>604</v>
      </c>
    </row>
    <row r="131" spans="1:8" x14ac:dyDescent="0.25">
      <c r="A131" t="s">
        <v>0</v>
      </c>
      <c r="B131" t="s">
        <v>242</v>
      </c>
      <c r="C131" s="119">
        <v>23411</v>
      </c>
      <c r="D131" s="5">
        <v>24.038809199999999</v>
      </c>
      <c r="E131" s="119"/>
      <c r="F131" s="119"/>
      <c r="G131" s="119" t="s">
        <v>605</v>
      </c>
      <c r="H131" s="119" t="s">
        <v>604</v>
      </c>
    </row>
    <row r="132" spans="1:8" x14ac:dyDescent="0.25">
      <c r="A132" t="s">
        <v>0</v>
      </c>
      <c r="B132" t="s">
        <v>243</v>
      </c>
      <c r="C132" s="119">
        <v>23952</v>
      </c>
      <c r="D132" s="5">
        <v>99.999833100000004</v>
      </c>
      <c r="E132" s="119"/>
      <c r="F132" s="119"/>
      <c r="G132" s="119" t="s">
        <v>605</v>
      </c>
      <c r="H132" s="119" t="s">
        <v>604</v>
      </c>
    </row>
    <row r="133" spans="1:8" x14ac:dyDescent="0.25">
      <c r="A133" t="s">
        <v>0</v>
      </c>
      <c r="B133" t="s">
        <v>244</v>
      </c>
      <c r="C133" s="119">
        <v>24844</v>
      </c>
      <c r="D133" s="5">
        <v>5.2372831</v>
      </c>
      <c r="E133" s="119"/>
      <c r="F133" s="119"/>
      <c r="G133" s="119" t="s">
        <v>604</v>
      </c>
      <c r="H133" s="119" t="s">
        <v>605</v>
      </c>
    </row>
    <row r="134" spans="1:8" x14ac:dyDescent="0.25">
      <c r="A134" t="s">
        <v>0</v>
      </c>
      <c r="B134" t="s">
        <v>245</v>
      </c>
      <c r="C134" s="119">
        <v>23919</v>
      </c>
      <c r="D134" s="119">
        <v>0</v>
      </c>
      <c r="E134" s="119"/>
      <c r="F134" s="119"/>
      <c r="G134" s="119" t="s">
        <v>605</v>
      </c>
      <c r="H134" s="119" t="s">
        <v>605</v>
      </c>
    </row>
    <row r="135" spans="1:8" x14ac:dyDescent="0.25">
      <c r="A135" t="s">
        <v>0</v>
      </c>
      <c r="B135" t="s">
        <v>246</v>
      </c>
      <c r="C135" s="119">
        <v>23838</v>
      </c>
      <c r="D135" s="5">
        <v>56.027448999999997</v>
      </c>
      <c r="E135" s="119"/>
      <c r="F135" s="119"/>
      <c r="G135" s="119" t="s">
        <v>604</v>
      </c>
      <c r="H135" s="119" t="s">
        <v>605</v>
      </c>
    </row>
    <row r="136" spans="1:8" x14ac:dyDescent="0.25">
      <c r="A136" t="s">
        <v>0</v>
      </c>
      <c r="B136" t="s">
        <v>247</v>
      </c>
      <c r="C136" s="119">
        <v>23953</v>
      </c>
      <c r="D136" s="5">
        <v>98.978975300000002</v>
      </c>
      <c r="E136" s="119"/>
      <c r="F136" s="119"/>
      <c r="G136" s="119" t="s">
        <v>605</v>
      </c>
      <c r="H136" s="119" t="s">
        <v>605</v>
      </c>
    </row>
    <row r="137" spans="1:8" x14ac:dyDescent="0.25">
      <c r="A137" t="s">
        <v>0</v>
      </c>
      <c r="B137" t="s">
        <v>248</v>
      </c>
      <c r="C137" s="119">
        <v>23426</v>
      </c>
      <c r="D137" s="5">
        <v>19.671205</v>
      </c>
      <c r="E137" s="119"/>
      <c r="F137" s="119"/>
      <c r="G137" s="119" t="s">
        <v>605</v>
      </c>
      <c r="H137" s="119" t="s">
        <v>605</v>
      </c>
    </row>
    <row r="138" spans="1:8" x14ac:dyDescent="0.25">
      <c r="A138" t="s">
        <v>0</v>
      </c>
      <c r="B138" t="s">
        <v>249</v>
      </c>
      <c r="C138" s="119">
        <v>24721</v>
      </c>
      <c r="D138" s="5">
        <v>23.34589175</v>
      </c>
      <c r="E138" s="119"/>
      <c r="F138" s="119"/>
      <c r="G138" s="119" t="s">
        <v>605</v>
      </c>
      <c r="H138" s="119" t="s">
        <v>605</v>
      </c>
    </row>
    <row r="139" spans="1:8" x14ac:dyDescent="0.25">
      <c r="A139" t="s">
        <v>0</v>
      </c>
      <c r="B139" t="s">
        <v>250</v>
      </c>
      <c r="C139" s="119">
        <v>24045</v>
      </c>
      <c r="D139" s="5">
        <v>46.483437500000001</v>
      </c>
      <c r="E139" s="119"/>
      <c r="F139" s="119"/>
      <c r="G139" s="119" t="s">
        <v>604</v>
      </c>
      <c r="H139" s="119" t="s">
        <v>605</v>
      </c>
    </row>
    <row r="140" spans="1:8" x14ac:dyDescent="0.25">
      <c r="A140" t="s">
        <v>0</v>
      </c>
      <c r="B140" t="s">
        <v>251</v>
      </c>
      <c r="C140" s="119">
        <v>23968</v>
      </c>
      <c r="D140" s="119">
        <v>100</v>
      </c>
      <c r="E140" s="119"/>
      <c r="F140" s="119"/>
      <c r="G140" s="119" t="s">
        <v>605</v>
      </c>
      <c r="H140" s="119" t="s">
        <v>604</v>
      </c>
    </row>
    <row r="141" spans="1:8" x14ac:dyDescent="0.25">
      <c r="A141" t="s">
        <v>0</v>
      </c>
      <c r="B141" t="s">
        <v>252</v>
      </c>
      <c r="C141" s="119">
        <v>23448</v>
      </c>
      <c r="D141" s="5">
        <v>55.806345</v>
      </c>
      <c r="E141" s="119"/>
      <c r="F141" s="119"/>
      <c r="G141" s="119" t="s">
        <v>605</v>
      </c>
      <c r="H141" s="119" t="s">
        <v>604</v>
      </c>
    </row>
    <row r="142" spans="1:8" x14ac:dyDescent="0.25">
      <c r="A142" t="s">
        <v>0</v>
      </c>
      <c r="B142" t="s">
        <v>253</v>
      </c>
      <c r="C142" s="119">
        <v>26507</v>
      </c>
      <c r="D142" s="5">
        <v>34.734324299999997</v>
      </c>
      <c r="E142" s="119"/>
      <c r="F142" s="119"/>
      <c r="G142" s="119" t="s">
        <v>604</v>
      </c>
      <c r="H142" s="119" t="s">
        <v>605</v>
      </c>
    </row>
    <row r="143" spans="1:8" x14ac:dyDescent="0.25">
      <c r="A143" t="s">
        <v>0</v>
      </c>
      <c r="B143" s="137" t="s">
        <v>254</v>
      </c>
      <c r="C143" s="119">
        <v>47018</v>
      </c>
      <c r="D143" s="5">
        <v>99.999726100000004</v>
      </c>
      <c r="E143" s="119"/>
      <c r="F143" s="119" t="s">
        <v>119</v>
      </c>
      <c r="G143" s="119" t="s">
        <v>604</v>
      </c>
      <c r="H143" s="119" t="s">
        <v>605</v>
      </c>
    </row>
    <row r="144" spans="1:8" x14ac:dyDescent="0.25">
      <c r="A144" t="s">
        <v>0</v>
      </c>
      <c r="B144" t="s">
        <v>255</v>
      </c>
      <c r="C144" s="119">
        <v>23840</v>
      </c>
      <c r="D144" s="5">
        <v>51.013041100000002</v>
      </c>
      <c r="E144" s="119"/>
      <c r="F144" s="119"/>
      <c r="G144" s="119" t="s">
        <v>605</v>
      </c>
      <c r="H144" s="119" t="s">
        <v>605</v>
      </c>
    </row>
    <row r="145" spans="1:8" x14ac:dyDescent="0.25">
      <c r="A145" t="s">
        <v>0</v>
      </c>
      <c r="B145" s="137" t="s">
        <v>256</v>
      </c>
      <c r="C145" s="119">
        <v>24819</v>
      </c>
      <c r="D145" s="5">
        <v>99.861442199999999</v>
      </c>
      <c r="E145" s="119"/>
      <c r="F145" s="119" t="s">
        <v>119</v>
      </c>
      <c r="G145" s="119" t="s">
        <v>604</v>
      </c>
      <c r="H145" s="119" t="s">
        <v>605</v>
      </c>
    </row>
    <row r="146" spans="1:8" x14ac:dyDescent="0.25">
      <c r="A146" t="s">
        <v>0</v>
      </c>
      <c r="B146" t="s">
        <v>257</v>
      </c>
      <c r="C146" s="119">
        <v>23940</v>
      </c>
      <c r="D146" s="5">
        <v>34.739007100000002</v>
      </c>
      <c r="E146" s="119"/>
      <c r="F146" s="119"/>
      <c r="G146" s="119" t="s">
        <v>604</v>
      </c>
      <c r="H146" s="119" t="s">
        <v>605</v>
      </c>
    </row>
    <row r="147" spans="1:8" x14ac:dyDescent="0.25">
      <c r="A147" t="s">
        <v>0</v>
      </c>
      <c r="B147" t="s">
        <v>258</v>
      </c>
      <c r="C147" s="119">
        <v>24846</v>
      </c>
      <c r="D147" s="5">
        <v>0.1866351</v>
      </c>
      <c r="E147" s="119"/>
      <c r="F147" s="119"/>
      <c r="G147" s="119" t="s">
        <v>604</v>
      </c>
      <c r="H147" s="119" t="s">
        <v>605</v>
      </c>
    </row>
    <row r="148" spans="1:8" x14ac:dyDescent="0.25">
      <c r="A148" t="s">
        <v>0</v>
      </c>
      <c r="B148" t="s">
        <v>259</v>
      </c>
      <c r="C148" s="119">
        <v>24847</v>
      </c>
      <c r="D148" s="5">
        <v>99.946239700000007</v>
      </c>
      <c r="E148" s="119"/>
      <c r="F148" s="119"/>
      <c r="G148" s="119" t="s">
        <v>604</v>
      </c>
      <c r="H148" s="119" t="s">
        <v>605</v>
      </c>
    </row>
    <row r="149" spans="1:8" x14ac:dyDescent="0.25">
      <c r="A149" t="s">
        <v>0</v>
      </c>
      <c r="B149" t="s">
        <v>260</v>
      </c>
      <c r="C149" s="119">
        <v>24444</v>
      </c>
      <c r="D149" s="5">
        <v>24.187117099999998</v>
      </c>
      <c r="E149" s="119"/>
      <c r="F149" s="119"/>
      <c r="G149" s="119" t="s">
        <v>604</v>
      </c>
      <c r="H149" s="119" t="s">
        <v>605</v>
      </c>
    </row>
    <row r="150" spans="1:8" x14ac:dyDescent="0.25">
      <c r="A150" t="s">
        <v>0</v>
      </c>
      <c r="B150" t="s">
        <v>261</v>
      </c>
      <c r="C150" s="119">
        <v>23954</v>
      </c>
      <c r="D150" s="5">
        <v>48.951801799999998</v>
      </c>
      <c r="E150" s="119"/>
      <c r="F150" s="119"/>
      <c r="G150" s="119" t="s">
        <v>605</v>
      </c>
      <c r="H150" s="119" t="s">
        <v>605</v>
      </c>
    </row>
    <row r="151" spans="1:8" x14ac:dyDescent="0.25">
      <c r="A151" t="s">
        <v>0</v>
      </c>
      <c r="B151" s="137" t="s">
        <v>262</v>
      </c>
      <c r="C151" s="119">
        <v>47019</v>
      </c>
      <c r="D151" s="5">
        <v>44.774549800000003</v>
      </c>
      <c r="E151" s="119"/>
      <c r="F151" s="119" t="s">
        <v>119</v>
      </c>
      <c r="G151" s="119" t="s">
        <v>604</v>
      </c>
      <c r="H151" s="119" t="s">
        <v>605</v>
      </c>
    </row>
    <row r="152" spans="1:8" x14ac:dyDescent="0.25">
      <c r="A152" t="s">
        <v>0</v>
      </c>
      <c r="B152" t="s">
        <v>263</v>
      </c>
      <c r="C152" s="119">
        <v>26508</v>
      </c>
      <c r="D152" s="119">
        <v>0</v>
      </c>
      <c r="E152" s="119"/>
      <c r="F152" s="119"/>
      <c r="G152" s="119" t="s">
        <v>604</v>
      </c>
      <c r="H152" s="119" t="s">
        <v>605</v>
      </c>
    </row>
    <row r="153" spans="1:8" x14ac:dyDescent="0.25">
      <c r="A153" t="s">
        <v>0</v>
      </c>
      <c r="B153" s="137" t="s">
        <v>264</v>
      </c>
      <c r="C153" s="119">
        <v>26309</v>
      </c>
      <c r="D153" s="5">
        <v>99.974200100000004</v>
      </c>
      <c r="E153" s="119"/>
      <c r="F153" s="119" t="s">
        <v>119</v>
      </c>
      <c r="G153" s="119" t="s">
        <v>604</v>
      </c>
      <c r="H153" s="119" t="s">
        <v>605</v>
      </c>
    </row>
    <row r="154" spans="1:8" x14ac:dyDescent="0.25">
      <c r="A154" t="s">
        <v>0</v>
      </c>
      <c r="B154" t="s">
        <v>265</v>
      </c>
      <c r="C154" s="119">
        <v>26502</v>
      </c>
      <c r="D154" s="5">
        <v>3.7431800000000001E-2</v>
      </c>
      <c r="E154" s="119"/>
      <c r="F154" s="119"/>
      <c r="G154" s="119" t="s">
        <v>604</v>
      </c>
      <c r="H154" s="119" t="s">
        <v>605</v>
      </c>
    </row>
    <row r="155" spans="1:8" x14ac:dyDescent="0.25">
      <c r="A155" t="s">
        <v>0</v>
      </c>
      <c r="B155" t="s">
        <v>266</v>
      </c>
      <c r="C155" s="119">
        <v>23920</v>
      </c>
      <c r="D155" s="5">
        <v>99.988884299999995</v>
      </c>
      <c r="E155" s="119"/>
      <c r="F155" s="119"/>
      <c r="G155" s="119" t="s">
        <v>605</v>
      </c>
      <c r="H155" s="119" t="s">
        <v>605</v>
      </c>
    </row>
    <row r="156" spans="1:8" x14ac:dyDescent="0.25">
      <c r="A156" t="s">
        <v>0</v>
      </c>
      <c r="B156" t="s">
        <v>267</v>
      </c>
      <c r="C156" s="119">
        <v>24820</v>
      </c>
      <c r="D156" s="5">
        <v>98.559619999999995</v>
      </c>
      <c r="E156" s="119"/>
      <c r="F156" s="119"/>
      <c r="G156" s="119" t="s">
        <v>604</v>
      </c>
      <c r="H156" s="119" t="s">
        <v>605</v>
      </c>
    </row>
    <row r="157" spans="1:8" x14ac:dyDescent="0.25">
      <c r="A157" t="s">
        <v>0</v>
      </c>
      <c r="B157" t="s">
        <v>268</v>
      </c>
      <c r="C157" s="119">
        <v>24821</v>
      </c>
      <c r="D157" s="119">
        <v>0</v>
      </c>
      <c r="E157" s="119"/>
      <c r="F157" s="119"/>
      <c r="G157" s="119" t="s">
        <v>604</v>
      </c>
      <c r="H157" s="119" t="s">
        <v>605</v>
      </c>
    </row>
    <row r="158" spans="1:8" x14ac:dyDescent="0.25">
      <c r="A158" t="s">
        <v>0</v>
      </c>
      <c r="B158" s="136" t="s">
        <v>269</v>
      </c>
      <c r="C158" s="119">
        <v>26481</v>
      </c>
      <c r="D158" s="119">
        <v>0</v>
      </c>
      <c r="E158" s="119" t="s">
        <v>119</v>
      </c>
      <c r="F158" s="119"/>
      <c r="G158" s="119" t="s">
        <v>604</v>
      </c>
      <c r="H158" s="119" t="s">
        <v>605</v>
      </c>
    </row>
    <row r="159" spans="1:8" x14ac:dyDescent="0.25">
      <c r="A159" t="s">
        <v>0</v>
      </c>
      <c r="B159" t="s">
        <v>270</v>
      </c>
      <c r="C159" s="119">
        <v>24440</v>
      </c>
      <c r="D159" s="5">
        <v>39.1125848</v>
      </c>
      <c r="E159" s="119"/>
      <c r="F159" s="119"/>
      <c r="G159" s="119" t="s">
        <v>604</v>
      </c>
      <c r="H159" s="119" t="s">
        <v>605</v>
      </c>
    </row>
    <row r="160" spans="1:8" x14ac:dyDescent="0.25">
      <c r="A160" t="s">
        <v>0</v>
      </c>
      <c r="B160" s="136" t="s">
        <v>271</v>
      </c>
      <c r="C160" s="119">
        <v>23929</v>
      </c>
      <c r="D160" s="5">
        <v>84.385386460000007</v>
      </c>
      <c r="E160" s="119" t="s">
        <v>119</v>
      </c>
      <c r="F160" s="119"/>
      <c r="G160" s="119" t="s">
        <v>604</v>
      </c>
      <c r="H160" s="119" t="s">
        <v>605</v>
      </c>
    </row>
    <row r="161" spans="1:8" x14ac:dyDescent="0.25">
      <c r="A161" t="s">
        <v>0</v>
      </c>
      <c r="B161" t="s">
        <v>272</v>
      </c>
      <c r="C161" s="119">
        <v>24442</v>
      </c>
      <c r="D161" s="5">
        <v>98.818268500000002</v>
      </c>
      <c r="E161" s="119"/>
      <c r="F161" s="119"/>
      <c r="G161" s="119" t="s">
        <v>604</v>
      </c>
      <c r="H161" s="119" t="s">
        <v>605</v>
      </c>
    </row>
    <row r="162" spans="1:8" x14ac:dyDescent="0.25">
      <c r="A162" t="s">
        <v>0</v>
      </c>
      <c r="B162" t="s">
        <v>273</v>
      </c>
      <c r="C162" s="119">
        <v>24822</v>
      </c>
      <c r="D162" s="119">
        <v>0</v>
      </c>
      <c r="E162" s="119"/>
      <c r="F162" s="119"/>
      <c r="G162" s="119" t="s">
        <v>604</v>
      </c>
      <c r="H162" s="119" t="s">
        <v>605</v>
      </c>
    </row>
    <row r="163" spans="1:8" x14ac:dyDescent="0.25">
      <c r="A163" t="s">
        <v>0</v>
      </c>
      <c r="B163" t="s">
        <v>274</v>
      </c>
      <c r="C163" s="119">
        <v>26280</v>
      </c>
      <c r="D163" s="5">
        <v>74.021271600000006</v>
      </c>
      <c r="E163" s="119"/>
      <c r="F163" s="119"/>
      <c r="G163" s="119" t="s">
        <v>604</v>
      </c>
      <c r="H163" s="119" t="s">
        <v>605</v>
      </c>
    </row>
    <row r="164" spans="1:8" x14ac:dyDescent="0.25">
      <c r="A164" t="s">
        <v>0</v>
      </c>
      <c r="B164" t="s">
        <v>275</v>
      </c>
      <c r="C164" s="119">
        <v>25149</v>
      </c>
      <c r="D164" s="5">
        <v>73.744114400000001</v>
      </c>
      <c r="E164" s="119"/>
      <c r="F164" s="119"/>
      <c r="G164" s="119" t="s">
        <v>604</v>
      </c>
      <c r="H164" s="119" t="s">
        <v>605</v>
      </c>
    </row>
    <row r="165" spans="1:8" x14ac:dyDescent="0.25">
      <c r="A165" t="s">
        <v>0</v>
      </c>
      <c r="B165" t="s">
        <v>276</v>
      </c>
      <c r="C165" s="119">
        <v>24823</v>
      </c>
      <c r="D165" s="5">
        <v>13.338509200000001</v>
      </c>
      <c r="E165" s="119"/>
      <c r="F165" s="119"/>
      <c r="G165" s="119" t="s">
        <v>604</v>
      </c>
      <c r="H165" s="119" t="s">
        <v>605</v>
      </c>
    </row>
    <row r="166" spans="1:8" x14ac:dyDescent="0.25">
      <c r="A166" t="s">
        <v>0</v>
      </c>
      <c r="B166" t="s">
        <v>277</v>
      </c>
      <c r="C166" s="119">
        <v>24824</v>
      </c>
      <c r="D166" s="119">
        <v>0</v>
      </c>
      <c r="E166" s="119"/>
      <c r="F166" s="119"/>
      <c r="G166" s="119" t="s">
        <v>604</v>
      </c>
      <c r="H166" s="119" t="s">
        <v>605</v>
      </c>
    </row>
    <row r="167" spans="1:8" x14ac:dyDescent="0.25">
      <c r="A167" t="s">
        <v>0</v>
      </c>
      <c r="B167" t="s">
        <v>278</v>
      </c>
      <c r="C167" s="119">
        <v>26283</v>
      </c>
      <c r="D167" s="119">
        <v>0</v>
      </c>
      <c r="E167" s="119"/>
      <c r="F167" s="119"/>
      <c r="G167" s="119" t="s">
        <v>604</v>
      </c>
      <c r="H167" s="119" t="s">
        <v>605</v>
      </c>
    </row>
    <row r="168" spans="1:8" x14ac:dyDescent="0.25">
      <c r="A168" t="s">
        <v>0</v>
      </c>
      <c r="B168" t="s">
        <v>279</v>
      </c>
      <c r="C168" s="119">
        <v>23842</v>
      </c>
      <c r="D168" s="5">
        <v>9.6349149999999995</v>
      </c>
      <c r="E168" s="119"/>
      <c r="F168" s="119"/>
      <c r="G168" s="119" t="s">
        <v>605</v>
      </c>
      <c r="H168" s="119" t="s">
        <v>605</v>
      </c>
    </row>
    <row r="169" spans="1:8" x14ac:dyDescent="0.25">
      <c r="A169" t="s">
        <v>0</v>
      </c>
      <c r="B169" t="s">
        <v>280</v>
      </c>
      <c r="C169" s="119">
        <v>24841</v>
      </c>
      <c r="D169" s="5">
        <v>71.908664299999998</v>
      </c>
      <c r="E169" s="119"/>
      <c r="F169" s="119"/>
      <c r="G169" s="119" t="s">
        <v>604</v>
      </c>
      <c r="H169" s="119" t="s">
        <v>605</v>
      </c>
    </row>
    <row r="170" spans="1:8" x14ac:dyDescent="0.25">
      <c r="A170" t="s">
        <v>0</v>
      </c>
      <c r="B170" t="s">
        <v>281</v>
      </c>
      <c r="C170" s="119">
        <v>25150</v>
      </c>
      <c r="D170" s="5">
        <v>99.988819199999995</v>
      </c>
      <c r="E170" s="119"/>
      <c r="F170" s="119"/>
      <c r="G170" s="119" t="s">
        <v>604</v>
      </c>
      <c r="H170" s="119" t="s">
        <v>605</v>
      </c>
    </row>
    <row r="171" spans="1:8" x14ac:dyDescent="0.25">
      <c r="A171" t="s">
        <v>0</v>
      </c>
      <c r="B171" t="s">
        <v>282</v>
      </c>
      <c r="C171" s="119">
        <v>25117</v>
      </c>
      <c r="D171" s="5">
        <v>98.478524399999998</v>
      </c>
      <c r="E171" s="119"/>
      <c r="F171" s="119"/>
      <c r="G171" s="119" t="s">
        <v>604</v>
      </c>
      <c r="H171" s="119" t="s">
        <v>605</v>
      </c>
    </row>
    <row r="172" spans="1:8" x14ac:dyDescent="0.25">
      <c r="A172" t="s">
        <v>0</v>
      </c>
      <c r="B172" t="s">
        <v>283</v>
      </c>
      <c r="C172" s="119">
        <v>26281</v>
      </c>
      <c r="D172" s="5">
        <v>99.273322800000003</v>
      </c>
      <c r="E172" s="119"/>
      <c r="F172" s="119"/>
      <c r="G172" s="119" t="s">
        <v>604</v>
      </c>
      <c r="H172" s="119" t="s">
        <v>605</v>
      </c>
    </row>
    <row r="173" spans="1:8" x14ac:dyDescent="0.25">
      <c r="A173" t="s">
        <v>0</v>
      </c>
      <c r="B173" t="s">
        <v>284</v>
      </c>
      <c r="C173" s="119">
        <v>24555</v>
      </c>
      <c r="D173" s="119">
        <v>0</v>
      </c>
      <c r="E173" s="119"/>
      <c r="F173" s="119"/>
      <c r="G173" s="119" t="s">
        <v>604</v>
      </c>
      <c r="H173" s="119" t="s">
        <v>605</v>
      </c>
    </row>
    <row r="174" spans="1:8" x14ac:dyDescent="0.25">
      <c r="A174" t="s">
        <v>0</v>
      </c>
      <c r="B174" t="s">
        <v>285</v>
      </c>
      <c r="C174" s="119">
        <v>24826</v>
      </c>
      <c r="D174" s="5">
        <v>96.086547400000001</v>
      </c>
      <c r="E174" s="119"/>
      <c r="F174" s="119"/>
      <c r="G174" s="119" t="s">
        <v>604</v>
      </c>
      <c r="H174" s="119" t="s">
        <v>605</v>
      </c>
    </row>
    <row r="175" spans="1:8" x14ac:dyDescent="0.25">
      <c r="A175" t="s">
        <v>0</v>
      </c>
      <c r="B175" t="s">
        <v>286</v>
      </c>
      <c r="C175" s="119">
        <v>26279</v>
      </c>
      <c r="D175" s="5">
        <v>41.007572699999997</v>
      </c>
      <c r="E175" s="119"/>
      <c r="F175" s="119"/>
      <c r="G175" s="119" t="s">
        <v>604</v>
      </c>
      <c r="H175" s="119" t="s">
        <v>605</v>
      </c>
    </row>
    <row r="176" spans="1:8" x14ac:dyDescent="0.25">
      <c r="A176" t="s">
        <v>0</v>
      </c>
      <c r="B176" t="s">
        <v>287</v>
      </c>
      <c r="C176" s="119">
        <v>23843</v>
      </c>
      <c r="D176" s="5">
        <v>95.721827099999999</v>
      </c>
      <c r="E176" s="119"/>
      <c r="F176" s="119"/>
      <c r="G176" s="119" t="s">
        <v>604</v>
      </c>
      <c r="H176" s="119" t="s">
        <v>605</v>
      </c>
    </row>
    <row r="177" spans="1:8" x14ac:dyDescent="0.25">
      <c r="A177" t="s">
        <v>0</v>
      </c>
      <c r="B177" t="s">
        <v>288</v>
      </c>
      <c r="C177" s="119">
        <v>24556</v>
      </c>
      <c r="D177" s="5">
        <v>81.167417</v>
      </c>
      <c r="E177" s="119"/>
      <c r="F177" s="119"/>
      <c r="G177" s="119" t="s">
        <v>604</v>
      </c>
      <c r="H177" s="119" t="s">
        <v>605</v>
      </c>
    </row>
    <row r="178" spans="1:8" x14ac:dyDescent="0.25">
      <c r="A178" t="s">
        <v>0</v>
      </c>
      <c r="B178" t="s">
        <v>289</v>
      </c>
      <c r="C178" s="119">
        <v>24443</v>
      </c>
      <c r="D178" s="119">
        <v>0</v>
      </c>
      <c r="E178" s="119"/>
      <c r="F178" s="119"/>
      <c r="G178" s="119" t="s">
        <v>604</v>
      </c>
      <c r="H178" s="119" t="s">
        <v>605</v>
      </c>
    </row>
    <row r="179" spans="1:8" x14ac:dyDescent="0.25">
      <c r="A179" t="s">
        <v>0</v>
      </c>
      <c r="B179" t="s">
        <v>290</v>
      </c>
      <c r="C179" s="119">
        <v>26483</v>
      </c>
      <c r="D179" s="5">
        <v>70.859692210000006</v>
      </c>
      <c r="E179" s="119"/>
      <c r="F179" s="119"/>
      <c r="G179" s="119" t="s">
        <v>604</v>
      </c>
      <c r="H179" s="119" t="s">
        <v>605</v>
      </c>
    </row>
    <row r="180" spans="1:8" x14ac:dyDescent="0.25">
      <c r="A180" t="s">
        <v>0</v>
      </c>
      <c r="B180" t="s">
        <v>291</v>
      </c>
      <c r="C180" s="119">
        <v>24828</v>
      </c>
      <c r="D180" s="5">
        <v>1.7600184000000001</v>
      </c>
      <c r="E180" s="119"/>
      <c r="F180" s="119"/>
      <c r="G180" s="119" t="s">
        <v>604</v>
      </c>
      <c r="H180" s="119" t="s">
        <v>605</v>
      </c>
    </row>
    <row r="181" spans="1:8" x14ac:dyDescent="0.25">
      <c r="A181" t="s">
        <v>0</v>
      </c>
      <c r="B181" t="s">
        <v>292</v>
      </c>
      <c r="C181" s="119">
        <v>24829</v>
      </c>
      <c r="D181" s="119">
        <v>0</v>
      </c>
      <c r="E181" s="119"/>
      <c r="F181" s="119"/>
      <c r="G181" s="119" t="s">
        <v>604</v>
      </c>
      <c r="H181" s="119" t="s">
        <v>605</v>
      </c>
    </row>
    <row r="182" spans="1:8" x14ac:dyDescent="0.25">
      <c r="A182" t="s">
        <v>0</v>
      </c>
      <c r="B182" t="s">
        <v>293</v>
      </c>
      <c r="C182" s="119">
        <v>23930</v>
      </c>
      <c r="D182" s="119">
        <v>0</v>
      </c>
      <c r="E182" s="119"/>
      <c r="F182" s="119"/>
      <c r="G182" s="119" t="s">
        <v>605</v>
      </c>
      <c r="H182" s="119" t="s">
        <v>604</v>
      </c>
    </row>
    <row r="183" spans="1:8" x14ac:dyDescent="0.25">
      <c r="A183" t="s">
        <v>0</v>
      </c>
      <c r="B183" t="s">
        <v>294</v>
      </c>
      <c r="C183" s="119">
        <v>23453</v>
      </c>
      <c r="D183" s="119">
        <v>0</v>
      </c>
      <c r="E183" s="119"/>
      <c r="F183" s="119"/>
      <c r="G183" s="119" t="s">
        <v>604</v>
      </c>
      <c r="H183" s="119" t="s">
        <v>605</v>
      </c>
    </row>
    <row r="184" spans="1:8" x14ac:dyDescent="0.25">
      <c r="A184" t="s">
        <v>0</v>
      </c>
      <c r="B184" t="s">
        <v>295</v>
      </c>
      <c r="C184" s="119">
        <v>23458</v>
      </c>
      <c r="D184" s="5">
        <v>41.953220000000002</v>
      </c>
      <c r="E184" s="119"/>
      <c r="F184" s="119"/>
      <c r="G184" s="119" t="s">
        <v>604</v>
      </c>
      <c r="H184" s="119" t="s">
        <v>605</v>
      </c>
    </row>
    <row r="185" spans="1:8" x14ac:dyDescent="0.25">
      <c r="A185" t="s">
        <v>0</v>
      </c>
      <c r="B185" t="s">
        <v>296</v>
      </c>
      <c r="C185" s="119">
        <v>23447</v>
      </c>
      <c r="D185" s="5">
        <v>58.750481000000001</v>
      </c>
      <c r="E185" s="119"/>
      <c r="F185" s="119"/>
      <c r="G185" s="119" t="s">
        <v>604</v>
      </c>
      <c r="H185" s="119" t="s">
        <v>605</v>
      </c>
    </row>
    <row r="186" spans="1:8" x14ac:dyDescent="0.25">
      <c r="A186" t="s">
        <v>0</v>
      </c>
      <c r="B186" s="137" t="s">
        <v>297</v>
      </c>
      <c r="C186" s="119">
        <v>47020</v>
      </c>
      <c r="D186" s="5">
        <v>21.740221399999999</v>
      </c>
      <c r="E186" s="119"/>
      <c r="F186" s="119" t="s">
        <v>119</v>
      </c>
      <c r="G186" s="119" t="s">
        <v>604</v>
      </c>
      <c r="H186" s="119" t="s">
        <v>605</v>
      </c>
    </row>
    <row r="187" spans="1:8" x14ac:dyDescent="0.25">
      <c r="A187" t="s">
        <v>0</v>
      </c>
      <c r="B187" t="s">
        <v>298</v>
      </c>
      <c r="C187" s="119">
        <v>24557</v>
      </c>
      <c r="D187" s="5">
        <v>96.611196399999997</v>
      </c>
      <c r="E187" s="119"/>
      <c r="F187" s="119"/>
      <c r="G187" s="119" t="s">
        <v>604</v>
      </c>
      <c r="H187" s="119" t="s">
        <v>605</v>
      </c>
    </row>
    <row r="188" spans="1:8" x14ac:dyDescent="0.25">
      <c r="A188" t="s">
        <v>0</v>
      </c>
      <c r="B188" t="s">
        <v>299</v>
      </c>
      <c r="C188" s="119">
        <v>24046</v>
      </c>
      <c r="D188" s="5">
        <v>0.2190579</v>
      </c>
      <c r="E188" s="119"/>
      <c r="F188" s="119"/>
      <c r="G188" s="119" t="s">
        <v>604</v>
      </c>
      <c r="H188" s="119" t="s">
        <v>605</v>
      </c>
    </row>
    <row r="189" spans="1:8" x14ac:dyDescent="0.25">
      <c r="A189" t="s">
        <v>0</v>
      </c>
      <c r="B189" s="137" t="s">
        <v>300</v>
      </c>
      <c r="C189" s="119">
        <v>23981</v>
      </c>
      <c r="D189" s="119">
        <v>100</v>
      </c>
      <c r="E189" s="119"/>
      <c r="F189" s="119" t="s">
        <v>119</v>
      </c>
      <c r="G189" s="119" t="s">
        <v>605</v>
      </c>
      <c r="H189" s="119" t="s">
        <v>605</v>
      </c>
    </row>
    <row r="190" spans="1:8" x14ac:dyDescent="0.25">
      <c r="A190" t="s">
        <v>0</v>
      </c>
      <c r="B190" t="s">
        <v>301</v>
      </c>
      <c r="C190" s="119">
        <v>23921</v>
      </c>
      <c r="D190" s="5">
        <v>25.7570163</v>
      </c>
      <c r="E190" s="119"/>
      <c r="F190" s="119"/>
      <c r="G190" s="119" t="s">
        <v>605</v>
      </c>
      <c r="H190" s="119" t="s">
        <v>604</v>
      </c>
    </row>
    <row r="191" spans="1:8" x14ac:dyDescent="0.25">
      <c r="A191" t="s">
        <v>0</v>
      </c>
      <c r="B191" s="136" t="s">
        <v>302</v>
      </c>
      <c r="C191" s="119">
        <v>24563</v>
      </c>
      <c r="D191" s="5">
        <v>15.552121</v>
      </c>
      <c r="E191" s="119" t="s">
        <v>119</v>
      </c>
      <c r="F191" s="119"/>
      <c r="G191" s="119" t="s">
        <v>604</v>
      </c>
      <c r="H191" s="119" t="s">
        <v>605</v>
      </c>
    </row>
    <row r="192" spans="1:8" x14ac:dyDescent="0.25">
      <c r="A192" t="s">
        <v>0</v>
      </c>
      <c r="B192" t="s">
        <v>303</v>
      </c>
      <c r="C192" s="119">
        <v>26484</v>
      </c>
      <c r="D192" s="5">
        <v>96.814906300000004</v>
      </c>
      <c r="E192" s="119"/>
      <c r="F192" s="119"/>
      <c r="G192" s="119" t="s">
        <v>605</v>
      </c>
      <c r="H192" s="119" t="s">
        <v>604</v>
      </c>
    </row>
    <row r="193" spans="1:8" x14ac:dyDescent="0.25">
      <c r="A193" t="s">
        <v>0</v>
      </c>
      <c r="B193" t="s">
        <v>304</v>
      </c>
      <c r="C193" s="119">
        <v>26485</v>
      </c>
      <c r="D193" s="5">
        <v>56.807540299999999</v>
      </c>
      <c r="E193" s="119"/>
      <c r="F193" s="119"/>
      <c r="G193" s="119" t="s">
        <v>604</v>
      </c>
      <c r="H193" s="119" t="s">
        <v>605</v>
      </c>
    </row>
    <row r="194" spans="1:8" x14ac:dyDescent="0.25">
      <c r="A194" t="s">
        <v>0</v>
      </c>
      <c r="B194" s="136" t="s">
        <v>305</v>
      </c>
      <c r="C194" s="119">
        <v>24552</v>
      </c>
      <c r="D194" s="5">
        <v>9.8877796</v>
      </c>
      <c r="E194" s="119" t="s">
        <v>119</v>
      </c>
      <c r="F194" s="119"/>
      <c r="G194" s="119" t="s">
        <v>604</v>
      </c>
      <c r="H194" s="119" t="s">
        <v>605</v>
      </c>
    </row>
    <row r="195" spans="1:8" x14ac:dyDescent="0.25">
      <c r="A195" t="s">
        <v>0</v>
      </c>
      <c r="B195" t="s">
        <v>306</v>
      </c>
      <c r="C195" s="119">
        <v>23955</v>
      </c>
      <c r="D195" s="5">
        <v>95.332150400000003</v>
      </c>
      <c r="E195" s="119"/>
      <c r="F195" s="119"/>
      <c r="G195" s="119" t="s">
        <v>605</v>
      </c>
      <c r="H195" s="119" t="s">
        <v>605</v>
      </c>
    </row>
    <row r="196" spans="1:8" x14ac:dyDescent="0.25">
      <c r="A196" t="s">
        <v>0</v>
      </c>
      <c r="B196" t="s">
        <v>28</v>
      </c>
      <c r="C196" s="119">
        <v>23992</v>
      </c>
      <c r="D196" s="119">
        <v>100</v>
      </c>
      <c r="E196" s="119"/>
      <c r="F196" s="119"/>
      <c r="G196" s="119" t="s">
        <v>605</v>
      </c>
      <c r="H196" s="119" t="s">
        <v>605</v>
      </c>
    </row>
    <row r="197" spans="1:8" x14ac:dyDescent="0.25">
      <c r="A197" t="s">
        <v>0</v>
      </c>
      <c r="B197" s="136" t="s">
        <v>307</v>
      </c>
      <c r="C197" s="119">
        <v>24446</v>
      </c>
      <c r="D197" s="5">
        <v>8.9229187999999997</v>
      </c>
      <c r="E197" s="119" t="s">
        <v>119</v>
      </c>
      <c r="F197" s="119"/>
      <c r="G197" s="119" t="s">
        <v>604</v>
      </c>
      <c r="H197" s="119" t="s">
        <v>605</v>
      </c>
    </row>
    <row r="198" spans="1:8" x14ac:dyDescent="0.25">
      <c r="A198" t="s">
        <v>0</v>
      </c>
      <c r="B198" t="s">
        <v>308</v>
      </c>
      <c r="C198" s="119">
        <v>25151</v>
      </c>
      <c r="D198" s="5">
        <v>42.709401</v>
      </c>
      <c r="E198" s="119"/>
      <c r="F198" s="119"/>
      <c r="G198" s="119" t="s">
        <v>604</v>
      </c>
      <c r="H198" s="119" t="s">
        <v>605</v>
      </c>
    </row>
    <row r="199" spans="1:8" x14ac:dyDescent="0.25">
      <c r="A199" t="s">
        <v>0</v>
      </c>
      <c r="B199" t="s">
        <v>309</v>
      </c>
      <c r="C199" s="119">
        <v>23459</v>
      </c>
      <c r="D199" s="5">
        <v>47.183030700000003</v>
      </c>
      <c r="E199" s="119"/>
      <c r="F199" s="119"/>
      <c r="G199" s="119" t="s">
        <v>605</v>
      </c>
      <c r="H199" s="119" t="s">
        <v>604</v>
      </c>
    </row>
    <row r="200" spans="1:8" x14ac:dyDescent="0.25">
      <c r="A200" t="s">
        <v>0</v>
      </c>
      <c r="B200" s="137" t="s">
        <v>310</v>
      </c>
      <c r="C200" s="119">
        <v>47021</v>
      </c>
      <c r="D200" s="5">
        <v>7.8870570000000004</v>
      </c>
      <c r="E200" s="119"/>
      <c r="F200" s="119" t="s">
        <v>119</v>
      </c>
      <c r="G200" s="119" t="s">
        <v>604</v>
      </c>
      <c r="H200" s="119" t="s">
        <v>605</v>
      </c>
    </row>
    <row r="201" spans="1:8" x14ac:dyDescent="0.25">
      <c r="A201" t="s">
        <v>0</v>
      </c>
      <c r="B201" t="s">
        <v>311</v>
      </c>
      <c r="C201" s="119">
        <v>24447</v>
      </c>
      <c r="D201" s="5">
        <v>98.553904099999997</v>
      </c>
      <c r="E201" s="119"/>
      <c r="F201" s="119"/>
      <c r="G201" s="119" t="s">
        <v>605</v>
      </c>
      <c r="H201" s="119" t="s">
        <v>605</v>
      </c>
    </row>
    <row r="202" spans="1:8" x14ac:dyDescent="0.25">
      <c r="A202" t="s">
        <v>0</v>
      </c>
      <c r="B202" t="s">
        <v>312</v>
      </c>
      <c r="C202" s="119">
        <v>26515</v>
      </c>
      <c r="D202" s="5">
        <v>5.8441606000000004</v>
      </c>
      <c r="E202" s="119"/>
      <c r="F202" s="119"/>
      <c r="G202" s="119" t="s">
        <v>605</v>
      </c>
      <c r="H202" s="119" t="s">
        <v>605</v>
      </c>
    </row>
    <row r="203" spans="1:8" x14ac:dyDescent="0.25">
      <c r="A203" t="s">
        <v>0</v>
      </c>
      <c r="B203" t="s">
        <v>313</v>
      </c>
      <c r="C203" s="119">
        <v>26486</v>
      </c>
      <c r="D203" s="5">
        <v>29.102125999999998</v>
      </c>
      <c r="E203" s="119"/>
      <c r="F203" s="119"/>
      <c r="G203" s="119" t="s">
        <v>604</v>
      </c>
      <c r="H203" s="119" t="s">
        <v>605</v>
      </c>
    </row>
    <row r="204" spans="1:8" x14ac:dyDescent="0.25">
      <c r="A204" t="s">
        <v>0</v>
      </c>
      <c r="B204" s="137" t="s">
        <v>314</v>
      </c>
      <c r="C204" s="119">
        <v>24830</v>
      </c>
      <c r="D204" s="5">
        <v>99.984419399999993</v>
      </c>
      <c r="E204" s="119"/>
      <c r="F204" s="119" t="s">
        <v>119</v>
      </c>
      <c r="G204" s="119" t="s">
        <v>604</v>
      </c>
      <c r="H204" s="119" t="s">
        <v>605</v>
      </c>
    </row>
    <row r="205" spans="1:8" x14ac:dyDescent="0.25">
      <c r="A205" t="s">
        <v>0</v>
      </c>
      <c r="B205" s="136" t="s">
        <v>315</v>
      </c>
      <c r="C205" s="119">
        <v>24448</v>
      </c>
      <c r="D205" s="5">
        <v>4.0099967999999997</v>
      </c>
      <c r="E205" s="119" t="s">
        <v>119</v>
      </c>
      <c r="F205" s="119"/>
      <c r="G205" s="119" t="s">
        <v>604</v>
      </c>
      <c r="H205" s="119" t="s">
        <v>605</v>
      </c>
    </row>
    <row r="206" spans="1:8" x14ac:dyDescent="0.25">
      <c r="A206" t="s">
        <v>0</v>
      </c>
      <c r="B206" t="s">
        <v>316</v>
      </c>
      <c r="C206" s="119">
        <v>23956</v>
      </c>
      <c r="D206" s="5">
        <v>99.376890799999998</v>
      </c>
      <c r="E206" s="119"/>
      <c r="F206" s="119"/>
      <c r="G206" s="119" t="s">
        <v>605</v>
      </c>
      <c r="H206" s="119" t="s">
        <v>604</v>
      </c>
    </row>
    <row r="207" spans="1:8" x14ac:dyDescent="0.25">
      <c r="A207" t="s">
        <v>0</v>
      </c>
      <c r="B207" t="s">
        <v>317</v>
      </c>
      <c r="C207" s="119">
        <v>23969</v>
      </c>
      <c r="D207" s="119">
        <v>100</v>
      </c>
      <c r="E207" s="119"/>
      <c r="F207" s="119"/>
      <c r="G207" s="119" t="s">
        <v>605</v>
      </c>
      <c r="H207" s="119" t="s">
        <v>604</v>
      </c>
    </row>
    <row r="208" spans="1:8" x14ac:dyDescent="0.25">
      <c r="A208" t="s">
        <v>0</v>
      </c>
      <c r="B208" t="s">
        <v>318</v>
      </c>
      <c r="C208" s="119">
        <v>22523</v>
      </c>
      <c r="D208" s="119">
        <v>0</v>
      </c>
      <c r="E208" s="119"/>
      <c r="F208" s="119"/>
      <c r="G208" s="119" t="s">
        <v>605</v>
      </c>
      <c r="H208" s="119" t="s">
        <v>605</v>
      </c>
    </row>
    <row r="209" spans="1:8" x14ac:dyDescent="0.25">
      <c r="A209" t="s">
        <v>0</v>
      </c>
      <c r="B209" t="s">
        <v>319</v>
      </c>
      <c r="C209" s="119">
        <v>23922</v>
      </c>
      <c r="D209" s="5">
        <v>9.9399999999999992E-3</v>
      </c>
      <c r="E209" s="119"/>
      <c r="F209" s="119"/>
      <c r="G209" s="119" t="s">
        <v>605</v>
      </c>
      <c r="H209" s="119" t="s">
        <v>605</v>
      </c>
    </row>
    <row r="210" spans="1:8" x14ac:dyDescent="0.25">
      <c r="A210" t="s">
        <v>0</v>
      </c>
      <c r="B210" t="s">
        <v>320</v>
      </c>
      <c r="C210" s="119">
        <v>26511</v>
      </c>
      <c r="D210" s="5">
        <v>0.82979199999999997</v>
      </c>
      <c r="E210" s="119"/>
      <c r="F210" s="119"/>
      <c r="G210" s="119" t="s">
        <v>604</v>
      </c>
      <c r="H210" s="119" t="s">
        <v>605</v>
      </c>
    </row>
    <row r="211" spans="1:8" x14ac:dyDescent="0.25">
      <c r="A211" t="s">
        <v>0</v>
      </c>
      <c r="B211" t="s">
        <v>321</v>
      </c>
      <c r="C211" s="119">
        <v>23460</v>
      </c>
      <c r="D211" s="5">
        <v>28.417673199999999</v>
      </c>
      <c r="E211" s="119"/>
      <c r="F211" s="119"/>
      <c r="G211" s="119" t="s">
        <v>604</v>
      </c>
      <c r="H211" s="119" t="s">
        <v>605</v>
      </c>
    </row>
    <row r="212" spans="1:8" x14ac:dyDescent="0.25">
      <c r="A212" t="s">
        <v>0</v>
      </c>
      <c r="B212" s="136" t="s">
        <v>322</v>
      </c>
      <c r="C212" s="119">
        <v>23545</v>
      </c>
      <c r="D212" s="5">
        <v>95.061636960000001</v>
      </c>
      <c r="E212" s="119" t="s">
        <v>119</v>
      </c>
      <c r="F212" s="119"/>
      <c r="G212" s="119" t="s">
        <v>605</v>
      </c>
      <c r="H212" s="119" t="s">
        <v>605</v>
      </c>
    </row>
    <row r="213" spans="1:8" x14ac:dyDescent="0.25">
      <c r="A213" t="s">
        <v>0</v>
      </c>
      <c r="B213" t="s">
        <v>323</v>
      </c>
      <c r="C213" s="119">
        <v>24831</v>
      </c>
      <c r="D213" s="5">
        <v>98.7424623</v>
      </c>
      <c r="E213" s="119"/>
      <c r="F213" s="119"/>
      <c r="G213" s="119" t="s">
        <v>604</v>
      </c>
      <c r="H213" s="119" t="s">
        <v>605</v>
      </c>
    </row>
    <row r="214" spans="1:8" x14ac:dyDescent="0.25">
      <c r="A214" t="s">
        <v>0</v>
      </c>
      <c r="B214" t="s">
        <v>324</v>
      </c>
      <c r="C214" s="119">
        <v>24047</v>
      </c>
      <c r="D214" s="5">
        <v>99.270676899999998</v>
      </c>
      <c r="E214" s="119"/>
      <c r="F214" s="119"/>
      <c r="G214" s="119" t="s">
        <v>605</v>
      </c>
      <c r="H214" s="119" t="s">
        <v>605</v>
      </c>
    </row>
    <row r="215" spans="1:8" x14ac:dyDescent="0.25">
      <c r="A215" t="s">
        <v>0</v>
      </c>
      <c r="B215" t="s">
        <v>325</v>
      </c>
      <c r="C215" s="119">
        <v>24845</v>
      </c>
      <c r="D215" s="5">
        <v>83.730830999999995</v>
      </c>
      <c r="E215" s="119"/>
      <c r="F215" s="119"/>
      <c r="G215" s="119" t="s">
        <v>604</v>
      </c>
      <c r="H215" s="119" t="s">
        <v>605</v>
      </c>
    </row>
    <row r="216" spans="1:8" x14ac:dyDescent="0.25">
      <c r="A216" t="s">
        <v>0</v>
      </c>
      <c r="B216" t="s">
        <v>326</v>
      </c>
      <c r="C216" s="119">
        <v>26307</v>
      </c>
      <c r="D216" s="5">
        <v>99.998672400000004</v>
      </c>
      <c r="E216" s="119"/>
      <c r="F216" s="119"/>
      <c r="G216" s="119" t="s">
        <v>604</v>
      </c>
      <c r="H216" s="119" t="s">
        <v>605</v>
      </c>
    </row>
    <row r="217" spans="1:8" x14ac:dyDescent="0.25">
      <c r="A217" t="s">
        <v>0</v>
      </c>
      <c r="B217" t="s">
        <v>327</v>
      </c>
      <c r="C217" s="119">
        <v>24558</v>
      </c>
      <c r="D217" s="119">
        <v>0</v>
      </c>
      <c r="E217" s="119"/>
      <c r="F217" s="119"/>
      <c r="G217" s="119" t="s">
        <v>604</v>
      </c>
      <c r="H217" s="119" t="s">
        <v>605</v>
      </c>
    </row>
    <row r="218" spans="1:8" x14ac:dyDescent="0.25">
      <c r="A218" t="s">
        <v>0</v>
      </c>
      <c r="B218" t="s">
        <v>328</v>
      </c>
      <c r="C218" s="119">
        <v>24449</v>
      </c>
      <c r="D218" s="5">
        <v>47.794457999999999</v>
      </c>
      <c r="E218" s="119"/>
      <c r="F218" s="119"/>
      <c r="G218" s="119" t="s">
        <v>604</v>
      </c>
      <c r="H218" s="119" t="s">
        <v>605</v>
      </c>
    </row>
    <row r="219" spans="1:8" x14ac:dyDescent="0.25">
      <c r="A219" t="s">
        <v>0</v>
      </c>
      <c r="B219" t="s">
        <v>329</v>
      </c>
      <c r="C219" s="119">
        <v>26487</v>
      </c>
      <c r="D219" s="5">
        <v>92.5780247</v>
      </c>
      <c r="E219" s="119"/>
      <c r="F219" s="119"/>
      <c r="G219" s="119" t="s">
        <v>604</v>
      </c>
      <c r="H219" s="119" t="s">
        <v>605</v>
      </c>
    </row>
    <row r="220" spans="1:8" x14ac:dyDescent="0.25">
      <c r="A220" t="s">
        <v>0</v>
      </c>
      <c r="B220" t="s">
        <v>330</v>
      </c>
      <c r="C220" s="119">
        <v>26718</v>
      </c>
      <c r="D220" s="5">
        <v>37.174579299999998</v>
      </c>
      <c r="E220" s="119"/>
      <c r="F220" s="119"/>
      <c r="G220" s="119" t="s">
        <v>604</v>
      </c>
      <c r="H220" s="119" t="s">
        <v>605</v>
      </c>
    </row>
    <row r="221" spans="1:8" x14ac:dyDescent="0.25">
      <c r="A221" t="s">
        <v>0</v>
      </c>
      <c r="B221" s="136" t="s">
        <v>331</v>
      </c>
      <c r="C221" s="119">
        <v>26488</v>
      </c>
      <c r="D221" s="5">
        <v>88.582667000000001</v>
      </c>
      <c r="E221" s="119" t="s">
        <v>119</v>
      </c>
      <c r="F221" s="119"/>
      <c r="G221" s="119" t="s">
        <v>604</v>
      </c>
      <c r="H221" s="119" t="s">
        <v>605</v>
      </c>
    </row>
    <row r="222" spans="1:8" x14ac:dyDescent="0.25">
      <c r="A222" t="s">
        <v>0</v>
      </c>
      <c r="B222" s="136" t="s">
        <v>332</v>
      </c>
      <c r="C222" s="119">
        <v>26489</v>
      </c>
      <c r="D222" s="5">
        <v>4.8964767</v>
      </c>
      <c r="E222" s="119" t="s">
        <v>119</v>
      </c>
      <c r="F222" s="119"/>
      <c r="G222" s="119" t="s">
        <v>604</v>
      </c>
      <c r="H222" s="119" t="s">
        <v>605</v>
      </c>
    </row>
    <row r="223" spans="1:8" x14ac:dyDescent="0.25">
      <c r="A223" t="s">
        <v>0</v>
      </c>
      <c r="B223" s="137" t="s">
        <v>333</v>
      </c>
      <c r="C223" s="119">
        <v>23844</v>
      </c>
      <c r="D223" s="5">
        <v>99.028139699999997</v>
      </c>
      <c r="E223" s="119"/>
      <c r="F223" s="119" t="s">
        <v>119</v>
      </c>
      <c r="G223" s="119" t="s">
        <v>604</v>
      </c>
      <c r="H223" s="119" t="s">
        <v>605</v>
      </c>
    </row>
    <row r="224" spans="1:8" x14ac:dyDescent="0.25">
      <c r="A224" t="s">
        <v>0</v>
      </c>
      <c r="B224" s="136" t="s">
        <v>334</v>
      </c>
      <c r="C224" s="119">
        <v>23845</v>
      </c>
      <c r="D224" s="5">
        <v>35.733629200000003</v>
      </c>
      <c r="E224" s="119" t="s">
        <v>119</v>
      </c>
      <c r="F224" s="119"/>
      <c r="G224" s="119" t="s">
        <v>604</v>
      </c>
      <c r="H224" s="119" t="s">
        <v>605</v>
      </c>
    </row>
    <row r="225" spans="1:8" x14ac:dyDescent="0.25">
      <c r="A225" t="s">
        <v>0</v>
      </c>
      <c r="B225" t="s">
        <v>335</v>
      </c>
      <c r="C225" s="119">
        <v>24559</v>
      </c>
      <c r="D225" s="5">
        <v>57.727309499999997</v>
      </c>
      <c r="E225" s="119"/>
      <c r="F225" s="119"/>
      <c r="G225" s="119" t="s">
        <v>604</v>
      </c>
      <c r="H225" s="119" t="s">
        <v>605</v>
      </c>
    </row>
    <row r="226" spans="1:8" x14ac:dyDescent="0.25">
      <c r="A226" t="s">
        <v>0</v>
      </c>
      <c r="B226" t="s">
        <v>336</v>
      </c>
      <c r="C226" s="119">
        <v>24450</v>
      </c>
      <c r="D226" s="5">
        <v>99.901138919999994</v>
      </c>
      <c r="E226" s="119"/>
      <c r="F226" s="119"/>
      <c r="G226" s="119" t="s">
        <v>604</v>
      </c>
      <c r="H226" s="119" t="s">
        <v>605</v>
      </c>
    </row>
    <row r="227" spans="1:8" x14ac:dyDescent="0.25">
      <c r="A227" t="s">
        <v>0</v>
      </c>
      <c r="B227" t="s">
        <v>337</v>
      </c>
      <c r="C227" s="119">
        <v>23957</v>
      </c>
      <c r="D227" s="119">
        <v>100</v>
      </c>
      <c r="E227" s="119"/>
      <c r="F227" s="119"/>
      <c r="G227" s="119" t="s">
        <v>605</v>
      </c>
      <c r="H227" s="119" t="s">
        <v>604</v>
      </c>
    </row>
    <row r="228" spans="1:8" x14ac:dyDescent="0.25">
      <c r="A228" t="s">
        <v>0</v>
      </c>
      <c r="B228" s="137" t="s">
        <v>338</v>
      </c>
      <c r="C228" s="119">
        <v>24564</v>
      </c>
      <c r="D228" s="5">
        <v>99.134872900000005</v>
      </c>
      <c r="E228" s="119"/>
      <c r="F228" s="119" t="s">
        <v>119</v>
      </c>
      <c r="G228" s="119" t="s">
        <v>604</v>
      </c>
      <c r="H228" s="119" t="s">
        <v>605</v>
      </c>
    </row>
    <row r="229" spans="1:8" x14ac:dyDescent="0.25">
      <c r="A229" t="s">
        <v>0</v>
      </c>
      <c r="B229" t="s">
        <v>339</v>
      </c>
      <c r="C229" s="119">
        <v>23958</v>
      </c>
      <c r="D229" s="5">
        <v>46.978959099999997</v>
      </c>
      <c r="E229" s="119"/>
      <c r="F229" s="119"/>
      <c r="G229" s="119" t="s">
        <v>605</v>
      </c>
      <c r="H229" s="119" t="s">
        <v>604</v>
      </c>
    </row>
    <row r="230" spans="1:8" x14ac:dyDescent="0.25">
      <c r="A230" t="s">
        <v>0</v>
      </c>
      <c r="B230" t="s">
        <v>340</v>
      </c>
      <c r="C230" s="119">
        <v>26719</v>
      </c>
      <c r="D230" s="5">
        <v>5.8420693000000004</v>
      </c>
      <c r="E230" s="119"/>
      <c r="F230" s="119"/>
      <c r="G230" s="119" t="s">
        <v>604</v>
      </c>
      <c r="H230" s="119" t="s">
        <v>605</v>
      </c>
    </row>
    <row r="231" spans="1:8" x14ac:dyDescent="0.25">
      <c r="A231" t="s">
        <v>0</v>
      </c>
      <c r="B231" t="s">
        <v>341</v>
      </c>
      <c r="C231" s="119">
        <v>24565</v>
      </c>
      <c r="D231" s="5">
        <v>54.8030744</v>
      </c>
      <c r="E231" s="119"/>
      <c r="F231" s="119"/>
      <c r="G231" s="119" t="s">
        <v>604</v>
      </c>
      <c r="H231" s="119" t="s">
        <v>605</v>
      </c>
    </row>
    <row r="232" spans="1:8" x14ac:dyDescent="0.25">
      <c r="A232" t="s">
        <v>0</v>
      </c>
      <c r="B232" s="136" t="s">
        <v>342</v>
      </c>
      <c r="C232" s="119">
        <v>26933</v>
      </c>
      <c r="D232" s="5">
        <v>8.6852707999999996</v>
      </c>
      <c r="E232" s="119" t="s">
        <v>119</v>
      </c>
      <c r="F232" s="119"/>
      <c r="G232" s="119" t="s">
        <v>604</v>
      </c>
      <c r="H232" s="119" t="s">
        <v>605</v>
      </c>
    </row>
    <row r="233" spans="1:8" x14ac:dyDescent="0.25">
      <c r="A233" t="s">
        <v>0</v>
      </c>
      <c r="B233" t="s">
        <v>343</v>
      </c>
      <c r="C233" s="119">
        <v>24587</v>
      </c>
      <c r="D233" s="5">
        <v>8.0852532999999998</v>
      </c>
      <c r="E233" s="119"/>
      <c r="F233" s="119"/>
      <c r="G233" s="119" t="s">
        <v>604</v>
      </c>
      <c r="H233" s="119" t="s">
        <v>605</v>
      </c>
    </row>
    <row r="234" spans="1:8" x14ac:dyDescent="0.25">
      <c r="A234" t="s">
        <v>0</v>
      </c>
      <c r="B234" t="s">
        <v>344</v>
      </c>
      <c r="C234" s="119">
        <v>23983</v>
      </c>
      <c r="D234" s="5">
        <v>99.998208199999993</v>
      </c>
      <c r="E234" s="119"/>
      <c r="F234" s="119"/>
      <c r="G234" s="119" t="s">
        <v>605</v>
      </c>
      <c r="H234" s="119" t="s">
        <v>605</v>
      </c>
    </row>
    <row r="235" spans="1:8" x14ac:dyDescent="0.25">
      <c r="A235" t="s">
        <v>0</v>
      </c>
      <c r="B235" t="s">
        <v>345</v>
      </c>
      <c r="C235" s="119">
        <v>24832</v>
      </c>
      <c r="D235" s="5">
        <v>8.0389856999999996</v>
      </c>
      <c r="E235" s="119"/>
      <c r="F235" s="119"/>
      <c r="G235" s="119" t="s">
        <v>604</v>
      </c>
      <c r="H235" s="119" t="s">
        <v>605</v>
      </c>
    </row>
    <row r="236" spans="1:8" x14ac:dyDescent="0.25">
      <c r="A236" t="s">
        <v>0</v>
      </c>
      <c r="B236" t="s">
        <v>346</v>
      </c>
      <c r="C236" s="119">
        <v>26514</v>
      </c>
      <c r="D236" s="5">
        <v>6.5749215999999997</v>
      </c>
      <c r="E236" s="119"/>
      <c r="F236" s="119"/>
      <c r="G236" s="119" t="s">
        <v>604</v>
      </c>
      <c r="H236" s="119" t="s">
        <v>605</v>
      </c>
    </row>
    <row r="237" spans="1:8" x14ac:dyDescent="0.25">
      <c r="A237" t="s">
        <v>0</v>
      </c>
      <c r="B237" t="s">
        <v>347</v>
      </c>
      <c r="C237" s="119">
        <v>24833</v>
      </c>
      <c r="D237" s="5">
        <v>99.981766370000003</v>
      </c>
      <c r="E237" s="119"/>
      <c r="F237" s="119"/>
      <c r="G237" s="119" t="s">
        <v>604</v>
      </c>
      <c r="H237" s="119" t="s">
        <v>605</v>
      </c>
    </row>
    <row r="238" spans="1:8" x14ac:dyDescent="0.25">
      <c r="A238" t="s">
        <v>0</v>
      </c>
      <c r="B238" t="s">
        <v>348</v>
      </c>
      <c r="C238" s="119">
        <v>26490</v>
      </c>
      <c r="D238" s="5">
        <v>99.629727599999995</v>
      </c>
      <c r="E238" s="119"/>
      <c r="F238" s="119"/>
      <c r="G238" s="119" t="s">
        <v>604</v>
      </c>
      <c r="H238" s="119" t="s">
        <v>605</v>
      </c>
    </row>
    <row r="239" spans="1:8" x14ac:dyDescent="0.25">
      <c r="A239" t="s">
        <v>0</v>
      </c>
      <c r="B239" t="s">
        <v>349</v>
      </c>
      <c r="C239" s="119">
        <v>24451</v>
      </c>
      <c r="D239" s="5">
        <v>99.442991899999996</v>
      </c>
      <c r="E239" s="119"/>
      <c r="F239" s="119"/>
      <c r="G239" s="119" t="s">
        <v>604</v>
      </c>
      <c r="H239" s="119" t="s">
        <v>605</v>
      </c>
    </row>
    <row r="240" spans="1:8" x14ac:dyDescent="0.25">
      <c r="A240" t="s">
        <v>0</v>
      </c>
      <c r="B240" t="s">
        <v>350</v>
      </c>
      <c r="C240" s="119">
        <v>23868</v>
      </c>
      <c r="D240" s="5">
        <v>99.9945381</v>
      </c>
      <c r="E240" s="119"/>
      <c r="F240" s="119"/>
      <c r="G240" s="119" t="s">
        <v>604</v>
      </c>
      <c r="H240" s="119" t="s">
        <v>605</v>
      </c>
    </row>
    <row r="241" spans="1:8" x14ac:dyDescent="0.25">
      <c r="A241" t="s">
        <v>0</v>
      </c>
      <c r="B241" t="s">
        <v>351</v>
      </c>
      <c r="C241" s="119">
        <v>23855</v>
      </c>
      <c r="D241" s="5">
        <v>40.666133199999997</v>
      </c>
      <c r="E241" s="119"/>
      <c r="F241" s="119"/>
      <c r="G241" s="119" t="s">
        <v>604</v>
      </c>
      <c r="H241" s="119" t="s">
        <v>605</v>
      </c>
    </row>
    <row r="242" spans="1:8" x14ac:dyDescent="0.25">
      <c r="A242" t="s">
        <v>0</v>
      </c>
      <c r="B242" s="136" t="s">
        <v>352</v>
      </c>
      <c r="C242" s="119">
        <v>26491</v>
      </c>
      <c r="D242" s="5">
        <v>8.5384417999999993</v>
      </c>
      <c r="E242" s="119" t="s">
        <v>119</v>
      </c>
      <c r="F242" s="119"/>
      <c r="G242" s="119" t="s">
        <v>604</v>
      </c>
      <c r="H242" s="119" t="s">
        <v>605</v>
      </c>
    </row>
    <row r="243" spans="1:8" x14ac:dyDescent="0.25">
      <c r="A243" t="s">
        <v>0</v>
      </c>
      <c r="B243" t="s">
        <v>353</v>
      </c>
      <c r="C243" s="119">
        <v>23451</v>
      </c>
      <c r="D243" s="5">
        <v>45.909027100000003</v>
      </c>
      <c r="E243" s="119"/>
      <c r="F243" s="119"/>
      <c r="G243" s="119" t="s">
        <v>605</v>
      </c>
      <c r="H243" s="119" t="s">
        <v>604</v>
      </c>
    </row>
    <row r="244" spans="1:8" x14ac:dyDescent="0.25">
      <c r="A244" t="s">
        <v>0</v>
      </c>
      <c r="B244" t="s">
        <v>354</v>
      </c>
      <c r="C244" s="119">
        <v>23959</v>
      </c>
      <c r="D244" s="5">
        <v>73.825814199999996</v>
      </c>
      <c r="E244" s="119"/>
      <c r="F244" s="119"/>
      <c r="G244" s="119" t="s">
        <v>605</v>
      </c>
      <c r="H244" s="119" t="s">
        <v>604</v>
      </c>
    </row>
    <row r="245" spans="1:8" x14ac:dyDescent="0.25">
      <c r="A245" t="s">
        <v>0</v>
      </c>
      <c r="B245" t="s">
        <v>355</v>
      </c>
      <c r="C245" s="119">
        <v>26492</v>
      </c>
      <c r="D245" s="5">
        <v>97.849589100000003</v>
      </c>
      <c r="E245" s="119"/>
      <c r="F245" s="119"/>
      <c r="G245" s="119" t="s">
        <v>604</v>
      </c>
      <c r="H245" s="119" t="s">
        <v>605</v>
      </c>
    </row>
    <row r="246" spans="1:8" x14ac:dyDescent="0.25">
      <c r="A246" t="s">
        <v>0</v>
      </c>
      <c r="B246" t="s">
        <v>356</v>
      </c>
      <c r="C246" s="119">
        <v>25152</v>
      </c>
      <c r="D246" s="5">
        <v>94.752325400000004</v>
      </c>
      <c r="E246" s="119"/>
      <c r="F246" s="119"/>
      <c r="G246" s="119" t="s">
        <v>605</v>
      </c>
      <c r="H246" s="119" t="s">
        <v>605</v>
      </c>
    </row>
    <row r="247" spans="1:8" x14ac:dyDescent="0.25">
      <c r="A247" t="s">
        <v>0</v>
      </c>
      <c r="B247" t="s">
        <v>357</v>
      </c>
      <c r="C247" s="119">
        <v>23937</v>
      </c>
      <c r="D247" s="5">
        <v>48.069610400000002</v>
      </c>
      <c r="E247" s="119"/>
      <c r="F247" s="119"/>
      <c r="G247" s="119" t="s">
        <v>605</v>
      </c>
      <c r="H247" s="119" t="s">
        <v>605</v>
      </c>
    </row>
    <row r="248" spans="1:8" x14ac:dyDescent="0.25">
      <c r="A248" t="s">
        <v>0</v>
      </c>
      <c r="B248" t="s">
        <v>358</v>
      </c>
      <c r="C248" s="119">
        <v>23856</v>
      </c>
      <c r="D248" s="5">
        <v>52.292483599999997</v>
      </c>
      <c r="E248" s="119"/>
      <c r="F248" s="119"/>
      <c r="G248" s="119" t="s">
        <v>604</v>
      </c>
      <c r="H248" s="119" t="s">
        <v>605</v>
      </c>
    </row>
    <row r="249" spans="1:8" x14ac:dyDescent="0.25">
      <c r="A249" t="s">
        <v>0</v>
      </c>
      <c r="B249" t="s">
        <v>359</v>
      </c>
      <c r="C249" s="119">
        <v>26313</v>
      </c>
      <c r="D249" s="5">
        <v>7.5693399999999994E-2</v>
      </c>
      <c r="E249" s="119"/>
      <c r="F249" s="119"/>
      <c r="G249" s="119" t="s">
        <v>604</v>
      </c>
      <c r="H249" s="119" t="s">
        <v>605</v>
      </c>
    </row>
    <row r="250" spans="1:8" x14ac:dyDescent="0.25">
      <c r="A250" t="s">
        <v>0</v>
      </c>
      <c r="B250" t="s">
        <v>360</v>
      </c>
      <c r="C250" s="119">
        <v>23970</v>
      </c>
      <c r="D250" s="119">
        <v>100</v>
      </c>
      <c r="E250" s="119"/>
      <c r="F250" s="119"/>
      <c r="G250" s="119" t="s">
        <v>605</v>
      </c>
      <c r="H250" s="119" t="s">
        <v>604</v>
      </c>
    </row>
    <row r="251" spans="1:8" x14ac:dyDescent="0.25">
      <c r="A251" t="s">
        <v>0</v>
      </c>
      <c r="B251" t="s">
        <v>361</v>
      </c>
      <c r="C251" s="119">
        <v>22521</v>
      </c>
      <c r="D251" s="5">
        <v>93.2301997</v>
      </c>
      <c r="E251" s="119"/>
      <c r="F251" s="119"/>
      <c r="G251" s="119" t="s">
        <v>605</v>
      </c>
      <c r="H251" s="119" t="s">
        <v>605</v>
      </c>
    </row>
    <row r="252" spans="1:8" x14ac:dyDescent="0.25">
      <c r="A252" t="s">
        <v>0</v>
      </c>
      <c r="B252" s="136" t="s">
        <v>362</v>
      </c>
      <c r="C252" s="119">
        <v>25119</v>
      </c>
      <c r="D252" s="119">
        <v>0</v>
      </c>
      <c r="E252" s="119" t="s">
        <v>119</v>
      </c>
      <c r="F252" s="119"/>
      <c r="G252" s="119" t="s">
        <v>605</v>
      </c>
      <c r="H252" s="119" t="s">
        <v>605</v>
      </c>
    </row>
    <row r="253" spans="1:8" x14ac:dyDescent="0.25">
      <c r="A253" t="s">
        <v>0</v>
      </c>
      <c r="B253" t="s">
        <v>363</v>
      </c>
      <c r="C253" s="119">
        <v>26316</v>
      </c>
      <c r="D253" s="119">
        <v>0</v>
      </c>
      <c r="E253" s="119"/>
      <c r="F253" s="119"/>
      <c r="G253" s="119" t="s">
        <v>604</v>
      </c>
      <c r="H253" s="119" t="s">
        <v>605</v>
      </c>
    </row>
    <row r="254" spans="1:8" x14ac:dyDescent="0.25">
      <c r="A254" t="s">
        <v>0</v>
      </c>
      <c r="B254" t="s">
        <v>364</v>
      </c>
      <c r="C254" s="119">
        <v>23450</v>
      </c>
      <c r="D254" s="5">
        <v>8.9635805000000008</v>
      </c>
      <c r="E254" s="119"/>
      <c r="F254" s="119"/>
      <c r="G254" s="119" t="s">
        <v>604</v>
      </c>
      <c r="H254" s="119" t="s">
        <v>605</v>
      </c>
    </row>
    <row r="255" spans="1:8" x14ac:dyDescent="0.25">
      <c r="A255" t="s">
        <v>0</v>
      </c>
      <c r="B255" t="s">
        <v>365</v>
      </c>
      <c r="C255" s="119">
        <v>24835</v>
      </c>
      <c r="D255" s="5">
        <v>0.24256359999999999</v>
      </c>
      <c r="E255" s="119"/>
      <c r="F255" s="119"/>
      <c r="G255" s="119" t="s">
        <v>604</v>
      </c>
      <c r="H255" s="119" t="s">
        <v>605</v>
      </c>
    </row>
    <row r="256" spans="1:8" x14ac:dyDescent="0.25">
      <c r="A256" t="s">
        <v>0</v>
      </c>
      <c r="B256" t="s">
        <v>366</v>
      </c>
      <c r="C256" s="119">
        <v>25120</v>
      </c>
      <c r="D256" s="119">
        <v>100</v>
      </c>
      <c r="E256" s="119"/>
      <c r="F256" s="119"/>
      <c r="G256" s="119" t="s">
        <v>605</v>
      </c>
      <c r="H256" s="119" t="s">
        <v>605</v>
      </c>
    </row>
    <row r="257" spans="1:8" x14ac:dyDescent="0.25">
      <c r="A257" t="s">
        <v>0</v>
      </c>
      <c r="B257" t="s">
        <v>367</v>
      </c>
      <c r="C257" s="119">
        <v>23971</v>
      </c>
      <c r="D257" s="119">
        <v>100</v>
      </c>
      <c r="E257" s="119"/>
      <c r="F257" s="119"/>
      <c r="G257" s="119" t="s">
        <v>605</v>
      </c>
      <c r="H257" s="119" t="s">
        <v>604</v>
      </c>
    </row>
    <row r="258" spans="1:8" x14ac:dyDescent="0.25">
      <c r="A258" t="s">
        <v>0</v>
      </c>
      <c r="B258" t="s">
        <v>368</v>
      </c>
      <c r="C258" s="119">
        <v>23923</v>
      </c>
      <c r="D258" s="5">
        <v>92.585610000000003</v>
      </c>
      <c r="E258" s="119"/>
      <c r="F258" s="119"/>
      <c r="G258" s="119" t="s">
        <v>605</v>
      </c>
      <c r="H258" s="119" t="s">
        <v>605</v>
      </c>
    </row>
    <row r="259" spans="1:8" x14ac:dyDescent="0.25">
      <c r="A259" t="s">
        <v>0</v>
      </c>
      <c r="B259" t="s">
        <v>369</v>
      </c>
      <c r="C259" s="119">
        <v>26493</v>
      </c>
      <c r="D259" s="5">
        <v>93.528438140000006</v>
      </c>
      <c r="E259" s="119"/>
      <c r="F259" s="119"/>
      <c r="G259" s="119" t="s">
        <v>605</v>
      </c>
      <c r="H259" s="119" t="s">
        <v>605</v>
      </c>
    </row>
    <row r="260" spans="1:8" x14ac:dyDescent="0.25">
      <c r="A260" t="s">
        <v>0</v>
      </c>
      <c r="B260" t="s">
        <v>370</v>
      </c>
      <c r="C260" s="119">
        <v>24571</v>
      </c>
      <c r="D260" s="5">
        <v>6.5219154000000001</v>
      </c>
      <c r="E260" s="119"/>
      <c r="F260" s="119"/>
      <c r="G260" s="119" t="s">
        <v>604</v>
      </c>
      <c r="H260" s="119" t="s">
        <v>605</v>
      </c>
    </row>
    <row r="261" spans="1:8" x14ac:dyDescent="0.25">
      <c r="A261" t="s">
        <v>0</v>
      </c>
      <c r="B261" t="s">
        <v>371</v>
      </c>
      <c r="C261" s="119">
        <v>23857</v>
      </c>
      <c r="D261" s="5">
        <v>2.4111072</v>
      </c>
      <c r="E261" s="119"/>
      <c r="F261" s="119"/>
      <c r="G261" s="119" t="s">
        <v>604</v>
      </c>
      <c r="H261" s="119" t="s">
        <v>605</v>
      </c>
    </row>
    <row r="262" spans="1:8" x14ac:dyDescent="0.25">
      <c r="A262" t="s">
        <v>0</v>
      </c>
      <c r="B262" s="137" t="s">
        <v>372</v>
      </c>
      <c r="C262" s="119">
        <v>24572</v>
      </c>
      <c r="D262" s="5">
        <v>69.161504210000004</v>
      </c>
      <c r="E262" s="119"/>
      <c r="F262" s="119" t="s">
        <v>119</v>
      </c>
      <c r="G262" s="119" t="s">
        <v>604</v>
      </c>
      <c r="H262" s="119" t="s">
        <v>605</v>
      </c>
    </row>
    <row r="263" spans="1:8" x14ac:dyDescent="0.25">
      <c r="A263" t="s">
        <v>0</v>
      </c>
      <c r="B263" t="s">
        <v>373</v>
      </c>
      <c r="C263" s="119">
        <v>23989</v>
      </c>
      <c r="D263" s="5">
        <v>11.980623100000001</v>
      </c>
      <c r="E263" s="119"/>
      <c r="F263" s="119"/>
      <c r="G263" s="119" t="s">
        <v>605</v>
      </c>
      <c r="H263" s="119" t="s">
        <v>605</v>
      </c>
    </row>
    <row r="264" spans="1:8" x14ac:dyDescent="0.25">
      <c r="A264" t="s">
        <v>0</v>
      </c>
      <c r="B264" t="s">
        <v>374</v>
      </c>
      <c r="C264" s="119">
        <v>25153</v>
      </c>
      <c r="D264" s="5">
        <v>39.920036459999999</v>
      </c>
      <c r="E264" s="119"/>
      <c r="F264" s="119"/>
      <c r="G264" s="119" t="s">
        <v>605</v>
      </c>
      <c r="H264" s="119" t="s">
        <v>605</v>
      </c>
    </row>
    <row r="265" spans="1:8" x14ac:dyDescent="0.25">
      <c r="A265" t="s">
        <v>0</v>
      </c>
      <c r="B265" t="s">
        <v>375</v>
      </c>
      <c r="C265" s="119">
        <v>24836</v>
      </c>
      <c r="D265" s="119">
        <v>0</v>
      </c>
      <c r="E265" s="119"/>
      <c r="F265" s="119"/>
      <c r="G265" s="119" t="s">
        <v>605</v>
      </c>
      <c r="H265" s="119" t="s">
        <v>605</v>
      </c>
    </row>
    <row r="266" spans="1:8" x14ac:dyDescent="0.25">
      <c r="A266" t="s">
        <v>0</v>
      </c>
      <c r="B266" t="s">
        <v>376</v>
      </c>
      <c r="C266" s="119">
        <v>23960</v>
      </c>
      <c r="D266" s="5">
        <v>23.086561100000001</v>
      </c>
      <c r="E266" s="119"/>
      <c r="F266" s="119"/>
      <c r="G266" s="119" t="s">
        <v>605</v>
      </c>
      <c r="H266" s="119" t="s">
        <v>605</v>
      </c>
    </row>
    <row r="267" spans="1:8" x14ac:dyDescent="0.25">
      <c r="A267" t="s">
        <v>0</v>
      </c>
      <c r="B267" t="s">
        <v>377</v>
      </c>
      <c r="C267" s="119">
        <v>26494</v>
      </c>
      <c r="D267" s="5">
        <v>35.927154600000001</v>
      </c>
      <c r="E267" s="119"/>
      <c r="F267" s="119"/>
      <c r="G267" s="119" t="s">
        <v>604</v>
      </c>
      <c r="H267" s="119" t="s">
        <v>605</v>
      </c>
    </row>
    <row r="268" spans="1:8" x14ac:dyDescent="0.25">
      <c r="A268" t="s">
        <v>0</v>
      </c>
      <c r="B268" t="s">
        <v>378</v>
      </c>
      <c r="C268" s="119">
        <v>23924</v>
      </c>
      <c r="D268" s="5">
        <v>99.988657000000003</v>
      </c>
      <c r="E268" s="119"/>
      <c r="F268" s="119"/>
      <c r="G268" s="119" t="s">
        <v>605</v>
      </c>
      <c r="H268" s="119" t="s">
        <v>604</v>
      </c>
    </row>
    <row r="269" spans="1:8" x14ac:dyDescent="0.25">
      <c r="A269" t="s">
        <v>0</v>
      </c>
      <c r="B269" t="s">
        <v>379</v>
      </c>
      <c r="C269" s="119">
        <v>23449</v>
      </c>
      <c r="D269" s="5">
        <v>38.811124800000002</v>
      </c>
      <c r="E269" s="119"/>
      <c r="F269" s="119"/>
      <c r="G269" s="119" t="s">
        <v>605</v>
      </c>
      <c r="H269" s="119" t="s">
        <v>605</v>
      </c>
    </row>
    <row r="270" spans="1:8" x14ac:dyDescent="0.25">
      <c r="A270" t="s">
        <v>0</v>
      </c>
      <c r="B270" s="137" t="s">
        <v>380</v>
      </c>
      <c r="C270" s="119">
        <v>24332</v>
      </c>
      <c r="D270" s="5">
        <v>85.458444499999999</v>
      </c>
      <c r="E270" s="119"/>
      <c r="F270" s="119" t="s">
        <v>119</v>
      </c>
      <c r="G270" s="119" t="s">
        <v>604</v>
      </c>
      <c r="H270" s="119" t="s">
        <v>605</v>
      </c>
    </row>
    <row r="271" spans="1:8" x14ac:dyDescent="0.25">
      <c r="A271" t="s">
        <v>0</v>
      </c>
      <c r="B271" t="s">
        <v>381</v>
      </c>
      <c r="C271" s="119">
        <v>22105</v>
      </c>
      <c r="D271" s="119">
        <v>0</v>
      </c>
      <c r="E271" s="119"/>
      <c r="F271" s="119"/>
      <c r="G271" s="119" t="s">
        <v>605</v>
      </c>
      <c r="H271" s="119" t="s">
        <v>604</v>
      </c>
    </row>
    <row r="272" spans="1:8" x14ac:dyDescent="0.25">
      <c r="A272" t="s">
        <v>0</v>
      </c>
      <c r="B272" t="s">
        <v>382</v>
      </c>
      <c r="C272" s="119">
        <v>25121</v>
      </c>
      <c r="D272" s="5">
        <v>96.618106900000001</v>
      </c>
      <c r="E272" s="119"/>
      <c r="F272" s="119"/>
      <c r="G272" s="119" t="s">
        <v>604</v>
      </c>
      <c r="H272" s="119" t="s">
        <v>605</v>
      </c>
    </row>
    <row r="273" spans="1:8" x14ac:dyDescent="0.25">
      <c r="A273" t="s">
        <v>0</v>
      </c>
      <c r="B273" t="s">
        <v>383</v>
      </c>
      <c r="C273" s="119">
        <v>23961</v>
      </c>
      <c r="D273" s="119">
        <v>100</v>
      </c>
      <c r="E273" s="119"/>
      <c r="F273" s="119"/>
      <c r="G273" s="119" t="s">
        <v>605</v>
      </c>
      <c r="H273" s="119" t="s">
        <v>604</v>
      </c>
    </row>
    <row r="274" spans="1:8" x14ac:dyDescent="0.25">
      <c r="A274" t="s">
        <v>0</v>
      </c>
      <c r="B274" t="s">
        <v>384</v>
      </c>
      <c r="C274" s="119">
        <v>23931</v>
      </c>
      <c r="D274" s="5">
        <v>90.429222100000004</v>
      </c>
      <c r="E274" s="119"/>
      <c r="F274" s="119"/>
      <c r="G274" s="119" t="s">
        <v>604</v>
      </c>
      <c r="H274" s="119" t="s">
        <v>605</v>
      </c>
    </row>
    <row r="275" spans="1:8" x14ac:dyDescent="0.25">
      <c r="A275" t="s">
        <v>0</v>
      </c>
      <c r="B275" t="s">
        <v>385</v>
      </c>
      <c r="C275" s="119">
        <v>23429</v>
      </c>
      <c r="D275" s="5">
        <v>0.24765599999999999</v>
      </c>
      <c r="E275" s="119"/>
      <c r="F275" s="119"/>
      <c r="G275" s="119" t="s">
        <v>605</v>
      </c>
      <c r="H275" s="119" t="s">
        <v>605</v>
      </c>
    </row>
    <row r="276" spans="1:8" x14ac:dyDescent="0.25">
      <c r="A276" t="s">
        <v>0</v>
      </c>
      <c r="B276" t="s">
        <v>386</v>
      </c>
      <c r="C276" s="119">
        <v>24452</v>
      </c>
      <c r="D276" s="5">
        <v>98.210279499999999</v>
      </c>
      <c r="E276" s="119"/>
      <c r="F276" s="119"/>
      <c r="G276" s="119" t="s">
        <v>605</v>
      </c>
      <c r="H276" s="119" t="s">
        <v>605</v>
      </c>
    </row>
    <row r="277" spans="1:8" x14ac:dyDescent="0.25">
      <c r="A277" t="s">
        <v>0</v>
      </c>
      <c r="B277" t="s">
        <v>387</v>
      </c>
      <c r="C277" s="119">
        <v>26495</v>
      </c>
      <c r="D277" s="5">
        <v>99.870736500000007</v>
      </c>
      <c r="E277" s="119"/>
      <c r="F277" s="119"/>
      <c r="G277" s="119" t="s">
        <v>604</v>
      </c>
      <c r="H277" s="119" t="s">
        <v>605</v>
      </c>
    </row>
    <row r="278" spans="1:8" x14ac:dyDescent="0.25">
      <c r="A278" t="s">
        <v>0</v>
      </c>
      <c r="B278" t="s">
        <v>388</v>
      </c>
      <c r="C278" s="119">
        <v>23941</v>
      </c>
      <c r="D278" s="5">
        <v>67.934174900000002</v>
      </c>
      <c r="E278" s="119"/>
      <c r="F278" s="119"/>
      <c r="G278" s="119" t="s">
        <v>605</v>
      </c>
      <c r="H278" s="119" t="s">
        <v>605</v>
      </c>
    </row>
    <row r="279" spans="1:8" x14ac:dyDescent="0.25">
      <c r="A279" t="s">
        <v>0</v>
      </c>
      <c r="B279" t="s">
        <v>389</v>
      </c>
      <c r="C279" s="119">
        <v>24549</v>
      </c>
      <c r="D279" s="5">
        <v>50.200171300000001</v>
      </c>
      <c r="E279" s="119"/>
      <c r="F279" s="119"/>
      <c r="G279" s="119" t="s">
        <v>605</v>
      </c>
      <c r="H279" s="119" t="s">
        <v>605</v>
      </c>
    </row>
    <row r="280" spans="1:8" x14ac:dyDescent="0.25">
      <c r="A280" t="s">
        <v>0</v>
      </c>
      <c r="B280" t="s">
        <v>390</v>
      </c>
      <c r="C280" s="119">
        <v>23972</v>
      </c>
      <c r="D280" s="119">
        <v>100</v>
      </c>
      <c r="E280" s="119"/>
      <c r="F280" s="119"/>
      <c r="G280" s="119" t="s">
        <v>605</v>
      </c>
      <c r="H280" s="119" t="s">
        <v>604</v>
      </c>
    </row>
    <row r="281" spans="1:8" x14ac:dyDescent="0.25">
      <c r="A281" t="s">
        <v>0</v>
      </c>
      <c r="B281" s="137" t="s">
        <v>391</v>
      </c>
      <c r="C281" s="119">
        <v>29803</v>
      </c>
      <c r="D281" s="5">
        <v>55.720610069999999</v>
      </c>
      <c r="E281" s="119"/>
      <c r="F281" s="119" t="s">
        <v>119</v>
      </c>
      <c r="G281" s="119" t="s">
        <v>604</v>
      </c>
      <c r="H281" s="119" t="s">
        <v>605</v>
      </c>
    </row>
    <row r="282" spans="1:8" x14ac:dyDescent="0.25">
      <c r="A282" t="s">
        <v>0</v>
      </c>
      <c r="B282" s="136" t="s">
        <v>392</v>
      </c>
      <c r="C282" s="119">
        <v>24588</v>
      </c>
      <c r="D282" s="5">
        <v>15.231840099999999</v>
      </c>
      <c r="E282" s="119" t="s">
        <v>119</v>
      </c>
      <c r="F282" s="119"/>
      <c r="G282" s="119" t="s">
        <v>604</v>
      </c>
      <c r="H282" s="119" t="s">
        <v>605</v>
      </c>
    </row>
    <row r="283" spans="1:8" x14ac:dyDescent="0.25">
      <c r="A283" t="s">
        <v>0</v>
      </c>
      <c r="B283" t="s">
        <v>393</v>
      </c>
      <c r="C283" s="119">
        <v>24453</v>
      </c>
      <c r="D283" s="5">
        <v>14.669448300000001</v>
      </c>
      <c r="E283" s="119"/>
      <c r="F283" s="119"/>
      <c r="G283" s="119" t="s">
        <v>604</v>
      </c>
      <c r="H283" s="119" t="s">
        <v>605</v>
      </c>
    </row>
    <row r="284" spans="1:8" x14ac:dyDescent="0.25">
      <c r="A284" t="s">
        <v>0</v>
      </c>
      <c r="B284" t="s">
        <v>394</v>
      </c>
      <c r="C284" s="119">
        <v>24574</v>
      </c>
      <c r="D284" s="5">
        <v>2.2989274000000002</v>
      </c>
      <c r="E284" s="119"/>
      <c r="F284" s="119"/>
      <c r="G284" s="119" t="s">
        <v>604</v>
      </c>
      <c r="H284" s="119" t="s">
        <v>605</v>
      </c>
    </row>
    <row r="285" spans="1:8" x14ac:dyDescent="0.25">
      <c r="A285" t="s">
        <v>0</v>
      </c>
      <c r="B285" t="s">
        <v>395</v>
      </c>
      <c r="C285" s="119">
        <v>25122</v>
      </c>
      <c r="D285" s="5">
        <v>38.197280200000002</v>
      </c>
      <c r="E285" s="119"/>
      <c r="F285" s="119"/>
      <c r="G285" s="119" t="s">
        <v>605</v>
      </c>
      <c r="H285" s="119" t="s">
        <v>605</v>
      </c>
    </row>
    <row r="286" spans="1:8" x14ac:dyDescent="0.25">
      <c r="A286" t="s">
        <v>0</v>
      </c>
      <c r="B286" t="s">
        <v>396</v>
      </c>
      <c r="C286" s="119">
        <v>26496</v>
      </c>
      <c r="D286" s="5">
        <v>67.448551899999998</v>
      </c>
      <c r="E286" s="119"/>
      <c r="F286" s="119"/>
      <c r="G286" s="119" t="s">
        <v>604</v>
      </c>
      <c r="H286" s="119" t="s">
        <v>605</v>
      </c>
    </row>
    <row r="287" spans="1:8" x14ac:dyDescent="0.25">
      <c r="A287" t="s">
        <v>0</v>
      </c>
      <c r="B287" t="s">
        <v>397</v>
      </c>
      <c r="C287" s="119">
        <v>23990</v>
      </c>
      <c r="D287" s="5">
        <v>33.182678500000002</v>
      </c>
      <c r="E287" s="119"/>
      <c r="F287" s="119"/>
      <c r="G287" s="119" t="s">
        <v>605</v>
      </c>
      <c r="H287" s="119" t="s">
        <v>605</v>
      </c>
    </row>
    <row r="288" spans="1:8" x14ac:dyDescent="0.25">
      <c r="A288" t="s">
        <v>0</v>
      </c>
      <c r="B288" t="s">
        <v>398</v>
      </c>
      <c r="C288" s="119">
        <v>23463</v>
      </c>
      <c r="D288" s="5">
        <v>99.638070400000004</v>
      </c>
      <c r="E288" s="119"/>
      <c r="F288" s="119"/>
      <c r="G288" s="119" t="s">
        <v>604</v>
      </c>
      <c r="H288" s="119" t="s">
        <v>605</v>
      </c>
    </row>
    <row r="289" spans="1:8" x14ac:dyDescent="0.25">
      <c r="A289" t="s">
        <v>0</v>
      </c>
      <c r="B289" t="s">
        <v>399</v>
      </c>
      <c r="C289" s="119">
        <v>23973</v>
      </c>
      <c r="D289" s="119">
        <v>100</v>
      </c>
      <c r="E289" s="119"/>
      <c r="F289" s="119"/>
      <c r="G289" s="119" t="s">
        <v>605</v>
      </c>
      <c r="H289" s="119" t="s">
        <v>604</v>
      </c>
    </row>
    <row r="290" spans="1:8" x14ac:dyDescent="0.25">
      <c r="A290" t="s">
        <v>0</v>
      </c>
      <c r="B290" t="s">
        <v>400</v>
      </c>
      <c r="C290" s="119">
        <v>24837</v>
      </c>
      <c r="D290" s="5">
        <v>99.415022100000002</v>
      </c>
      <c r="E290" s="119"/>
      <c r="F290" s="119"/>
      <c r="G290" s="119" t="s">
        <v>604</v>
      </c>
      <c r="H290" s="119" t="s">
        <v>605</v>
      </c>
    </row>
    <row r="291" spans="1:8" x14ac:dyDescent="0.25">
      <c r="A291" t="s">
        <v>0</v>
      </c>
      <c r="B291" t="s">
        <v>401</v>
      </c>
      <c r="C291" s="119">
        <v>24575</v>
      </c>
      <c r="D291" s="5">
        <v>36.819099100000003</v>
      </c>
      <c r="E291" s="119"/>
      <c r="F291" s="119"/>
      <c r="G291" s="119" t="s">
        <v>604</v>
      </c>
      <c r="H291" s="119" t="s">
        <v>605</v>
      </c>
    </row>
    <row r="292" spans="1:8" x14ac:dyDescent="0.25">
      <c r="A292" t="s">
        <v>0</v>
      </c>
      <c r="B292" t="s">
        <v>402</v>
      </c>
      <c r="C292" s="119">
        <v>23974</v>
      </c>
      <c r="D292" s="119">
        <v>100</v>
      </c>
      <c r="E292" s="119"/>
      <c r="F292" s="119"/>
      <c r="G292" s="119" t="s">
        <v>605</v>
      </c>
      <c r="H292" s="119" t="s">
        <v>604</v>
      </c>
    </row>
    <row r="293" spans="1:8" x14ac:dyDescent="0.25">
      <c r="A293" t="s">
        <v>0</v>
      </c>
      <c r="B293" t="s">
        <v>403</v>
      </c>
      <c r="C293" s="119">
        <v>23925</v>
      </c>
      <c r="D293" s="119">
        <v>100</v>
      </c>
      <c r="E293" s="119"/>
      <c r="F293" s="119"/>
      <c r="G293" s="119" t="s">
        <v>605</v>
      </c>
      <c r="H293" s="119" t="s">
        <v>604</v>
      </c>
    </row>
    <row r="294" spans="1:8" x14ac:dyDescent="0.25">
      <c r="A294" t="s">
        <v>0</v>
      </c>
      <c r="B294" t="s">
        <v>404</v>
      </c>
      <c r="C294" s="119">
        <v>23975</v>
      </c>
      <c r="D294" s="119">
        <v>100</v>
      </c>
      <c r="E294" s="119"/>
      <c r="F294" s="119"/>
      <c r="G294" s="119" t="s">
        <v>605</v>
      </c>
      <c r="H294" s="119" t="s">
        <v>604</v>
      </c>
    </row>
    <row r="295" spans="1:8" x14ac:dyDescent="0.25">
      <c r="A295" t="s">
        <v>0</v>
      </c>
      <c r="B295" t="s">
        <v>405</v>
      </c>
      <c r="C295" s="119">
        <v>23932</v>
      </c>
      <c r="D295" s="5">
        <v>86.283976100000004</v>
      </c>
      <c r="E295" s="119"/>
      <c r="F295" s="119"/>
      <c r="G295" s="119" t="s">
        <v>605</v>
      </c>
      <c r="H295" s="119" t="s">
        <v>605</v>
      </c>
    </row>
    <row r="296" spans="1:8" x14ac:dyDescent="0.25">
      <c r="A296" t="s">
        <v>0</v>
      </c>
      <c r="B296" t="s">
        <v>406</v>
      </c>
      <c r="C296" s="119">
        <v>23962</v>
      </c>
      <c r="D296" s="5">
        <v>92.724013299999996</v>
      </c>
      <c r="E296" s="119"/>
      <c r="F296" s="119"/>
      <c r="G296" s="119" t="s">
        <v>605</v>
      </c>
      <c r="H296" s="119" t="s">
        <v>605</v>
      </c>
    </row>
    <row r="297" spans="1:8" x14ac:dyDescent="0.25">
      <c r="A297" t="s">
        <v>0</v>
      </c>
      <c r="B297" t="s">
        <v>407</v>
      </c>
      <c r="C297" s="119">
        <v>26497</v>
      </c>
      <c r="D297" s="5">
        <v>10.563307</v>
      </c>
      <c r="E297" s="119"/>
      <c r="F297" s="119"/>
      <c r="G297" s="119" t="s">
        <v>604</v>
      </c>
      <c r="H297" s="119" t="s">
        <v>605</v>
      </c>
    </row>
    <row r="298" spans="1:8" x14ac:dyDescent="0.25">
      <c r="A298" t="s">
        <v>0</v>
      </c>
      <c r="B298" t="s">
        <v>408</v>
      </c>
      <c r="C298" s="119">
        <v>24838</v>
      </c>
      <c r="D298" s="119">
        <v>0</v>
      </c>
      <c r="E298" s="119"/>
      <c r="F298" s="119"/>
      <c r="G298" s="119" t="s">
        <v>604</v>
      </c>
      <c r="H298" s="119" t="s">
        <v>605</v>
      </c>
    </row>
    <row r="299" spans="1:8" x14ac:dyDescent="0.25">
      <c r="A299" t="s">
        <v>0</v>
      </c>
      <c r="B299" t="s">
        <v>409</v>
      </c>
      <c r="C299" s="119">
        <v>23963</v>
      </c>
      <c r="D299" s="5">
        <v>96.022626700000004</v>
      </c>
      <c r="E299" s="119"/>
      <c r="F299" s="119"/>
      <c r="G299" s="119" t="s">
        <v>605</v>
      </c>
      <c r="H299" s="119" t="s">
        <v>605</v>
      </c>
    </row>
    <row r="300" spans="1:8" x14ac:dyDescent="0.25">
      <c r="A300" t="s">
        <v>0</v>
      </c>
      <c r="B300" t="s">
        <v>410</v>
      </c>
      <c r="C300" s="119">
        <v>26721</v>
      </c>
      <c r="D300" s="5">
        <v>24.0455851</v>
      </c>
      <c r="E300" s="119"/>
      <c r="F300" s="119"/>
      <c r="G300" s="119" t="s">
        <v>604</v>
      </c>
      <c r="H300" s="119" t="s">
        <v>605</v>
      </c>
    </row>
    <row r="301" spans="1:8" x14ac:dyDescent="0.25">
      <c r="A301" t="s">
        <v>0</v>
      </c>
      <c r="B301" t="s">
        <v>411</v>
      </c>
      <c r="C301" s="119">
        <v>23412</v>
      </c>
      <c r="D301" s="119">
        <v>0</v>
      </c>
      <c r="E301" s="119"/>
      <c r="F301" s="119"/>
      <c r="G301" s="119" t="s">
        <v>605</v>
      </c>
      <c r="H301" s="119" t="s">
        <v>605</v>
      </c>
    </row>
    <row r="302" spans="1:8" x14ac:dyDescent="0.25">
      <c r="A302" t="s">
        <v>0</v>
      </c>
      <c r="B302" t="s">
        <v>412</v>
      </c>
      <c r="C302" s="119">
        <v>23964</v>
      </c>
      <c r="D302" s="5">
        <v>88.672027</v>
      </c>
      <c r="E302" s="119"/>
      <c r="F302" s="119"/>
      <c r="G302" s="119" t="s">
        <v>605</v>
      </c>
      <c r="H302" s="119" t="s">
        <v>604</v>
      </c>
    </row>
    <row r="303" spans="1:8" x14ac:dyDescent="0.25">
      <c r="A303" t="s">
        <v>0</v>
      </c>
      <c r="B303" t="s">
        <v>413</v>
      </c>
      <c r="C303" s="119">
        <v>23452</v>
      </c>
      <c r="D303" s="119">
        <v>0</v>
      </c>
      <c r="E303" s="119"/>
      <c r="F303" s="119"/>
      <c r="G303" s="119" t="s">
        <v>604</v>
      </c>
      <c r="H303" s="119" t="s">
        <v>605</v>
      </c>
    </row>
    <row r="304" spans="1:8" x14ac:dyDescent="0.25">
      <c r="A304" t="s">
        <v>0</v>
      </c>
      <c r="B304" t="s">
        <v>414</v>
      </c>
      <c r="C304" s="119">
        <v>25123</v>
      </c>
      <c r="D304" s="5">
        <v>71.367891599999993</v>
      </c>
      <c r="E304" s="119"/>
      <c r="F304" s="119"/>
      <c r="G304" s="119" t="s">
        <v>605</v>
      </c>
      <c r="H304" s="119" t="s">
        <v>605</v>
      </c>
    </row>
    <row r="305" spans="1:8" x14ac:dyDescent="0.25">
      <c r="A305" t="s">
        <v>0</v>
      </c>
      <c r="B305" t="s">
        <v>415</v>
      </c>
      <c r="C305" s="119">
        <v>26317</v>
      </c>
      <c r="D305" s="5">
        <v>16.103643600000002</v>
      </c>
      <c r="E305" s="119"/>
      <c r="F305" s="119"/>
      <c r="G305" s="119" t="s">
        <v>604</v>
      </c>
      <c r="H305" s="119" t="s">
        <v>605</v>
      </c>
    </row>
    <row r="306" spans="1:8" x14ac:dyDescent="0.25">
      <c r="A306" t="s">
        <v>0</v>
      </c>
      <c r="B306" s="136" t="s">
        <v>416</v>
      </c>
      <c r="C306" s="119">
        <v>26498</v>
      </c>
      <c r="D306" s="119">
        <v>0</v>
      </c>
      <c r="E306" s="119" t="s">
        <v>119</v>
      </c>
      <c r="F306" s="119"/>
      <c r="G306" s="119" t="s">
        <v>604</v>
      </c>
      <c r="H306" s="119" t="s">
        <v>605</v>
      </c>
    </row>
    <row r="307" spans="1:8" x14ac:dyDescent="0.25">
      <c r="A307" t="s">
        <v>0</v>
      </c>
      <c r="B307" t="s">
        <v>417</v>
      </c>
      <c r="C307" s="119">
        <v>23984</v>
      </c>
      <c r="D307" s="5">
        <v>99.828072300000002</v>
      </c>
      <c r="E307" s="119"/>
      <c r="F307" s="119"/>
      <c r="G307" s="119" t="s">
        <v>605</v>
      </c>
      <c r="H307" s="119" t="s">
        <v>604</v>
      </c>
    </row>
    <row r="308" spans="1:8" x14ac:dyDescent="0.25">
      <c r="A308" t="s">
        <v>0</v>
      </c>
      <c r="B308" t="s">
        <v>418</v>
      </c>
      <c r="C308" s="119">
        <v>23858</v>
      </c>
      <c r="D308" s="5">
        <v>17.805886999999998</v>
      </c>
      <c r="E308" s="119"/>
      <c r="F308" s="119"/>
      <c r="G308" s="119" t="s">
        <v>605</v>
      </c>
      <c r="H308" s="119" t="s">
        <v>605</v>
      </c>
    </row>
    <row r="309" spans="1:8" x14ac:dyDescent="0.25">
      <c r="A309" t="s">
        <v>0</v>
      </c>
      <c r="B309" s="137" t="s">
        <v>419</v>
      </c>
      <c r="C309" s="119">
        <v>29800</v>
      </c>
      <c r="D309" s="5">
        <v>41.096149369999999</v>
      </c>
      <c r="E309" s="119"/>
      <c r="F309" s="119" t="s">
        <v>119</v>
      </c>
      <c r="G309" s="119" t="s">
        <v>605</v>
      </c>
      <c r="H309" s="119" t="s">
        <v>605</v>
      </c>
    </row>
    <row r="310" spans="1:8" x14ac:dyDescent="0.25">
      <c r="A310" t="s">
        <v>0</v>
      </c>
      <c r="B310" t="s">
        <v>419</v>
      </c>
      <c r="C310" s="119">
        <v>24839</v>
      </c>
      <c r="D310" s="5">
        <v>40.218169009999997</v>
      </c>
      <c r="E310" s="119"/>
      <c r="F310" s="119"/>
      <c r="G310" s="119" t="s">
        <v>604</v>
      </c>
      <c r="H310" s="119" t="s">
        <v>605</v>
      </c>
    </row>
    <row r="311" spans="1:8" x14ac:dyDescent="0.25">
      <c r="A311" t="s">
        <v>0</v>
      </c>
      <c r="B311" t="s">
        <v>420</v>
      </c>
      <c r="C311" s="119">
        <v>27130</v>
      </c>
      <c r="D311" s="5">
        <v>30.628735599999999</v>
      </c>
      <c r="E311" s="119"/>
      <c r="F311" s="119"/>
      <c r="G311" s="119" t="s">
        <v>604</v>
      </c>
      <c r="H311" s="119" t="s">
        <v>605</v>
      </c>
    </row>
    <row r="312" spans="1:8" x14ac:dyDescent="0.25">
      <c r="A312" t="s">
        <v>0</v>
      </c>
      <c r="B312" t="s">
        <v>421</v>
      </c>
      <c r="C312" s="119">
        <v>25124</v>
      </c>
      <c r="D312" s="5">
        <v>98.589386200000007</v>
      </c>
      <c r="E312" s="119"/>
      <c r="F312" s="119"/>
      <c r="G312" s="119" t="s">
        <v>605</v>
      </c>
      <c r="H312" s="119" t="s">
        <v>605</v>
      </c>
    </row>
    <row r="313" spans="1:8" x14ac:dyDescent="0.25">
      <c r="A313" t="s">
        <v>0</v>
      </c>
      <c r="B313" t="s">
        <v>422</v>
      </c>
      <c r="C313" s="119">
        <v>26512</v>
      </c>
      <c r="D313" s="5">
        <v>1.9482385</v>
      </c>
      <c r="E313" s="119"/>
      <c r="F313" s="119"/>
      <c r="G313" s="119" t="s">
        <v>604</v>
      </c>
      <c r="H313" s="119" t="s">
        <v>605</v>
      </c>
    </row>
    <row r="314" spans="1:8" x14ac:dyDescent="0.25">
      <c r="A314" t="s">
        <v>0</v>
      </c>
      <c r="B314" t="s">
        <v>423</v>
      </c>
      <c r="C314" s="119">
        <v>26500</v>
      </c>
      <c r="D314" s="5">
        <v>58.313028600000003</v>
      </c>
      <c r="E314" s="119"/>
      <c r="F314" s="119"/>
      <c r="G314" s="119" t="s">
        <v>604</v>
      </c>
      <c r="H314" s="119" t="s">
        <v>605</v>
      </c>
    </row>
    <row r="315" spans="1:8" x14ac:dyDescent="0.25">
      <c r="A315" t="s">
        <v>0</v>
      </c>
      <c r="B315" t="s">
        <v>424</v>
      </c>
      <c r="C315" s="119">
        <v>26501</v>
      </c>
      <c r="D315" s="5">
        <v>72.432029700000001</v>
      </c>
      <c r="E315" s="119"/>
      <c r="F315" s="119"/>
      <c r="G315" s="119" t="s">
        <v>604</v>
      </c>
      <c r="H315" s="119" t="s">
        <v>605</v>
      </c>
    </row>
    <row r="316" spans="1:8" x14ac:dyDescent="0.25">
      <c r="A316" t="s">
        <v>0</v>
      </c>
      <c r="B316" t="s">
        <v>425</v>
      </c>
      <c r="C316" s="119">
        <v>26318</v>
      </c>
      <c r="D316" s="5">
        <v>8.4263460000000006</v>
      </c>
      <c r="E316" s="119"/>
      <c r="F316" s="119"/>
      <c r="G316" s="119" t="s">
        <v>604</v>
      </c>
      <c r="H316" s="119" t="s">
        <v>605</v>
      </c>
    </row>
    <row r="317" spans="1:8" x14ac:dyDescent="0.25">
      <c r="A317" t="s">
        <v>0</v>
      </c>
      <c r="B317" t="s">
        <v>426</v>
      </c>
      <c r="C317" s="119">
        <v>23985</v>
      </c>
      <c r="D317" s="5">
        <v>53.818193399999998</v>
      </c>
      <c r="E317" s="119"/>
      <c r="F317" s="119"/>
      <c r="G317" s="119" t="s">
        <v>605</v>
      </c>
      <c r="H317" s="119" t="s">
        <v>605</v>
      </c>
    </row>
    <row r="318" spans="1:8" x14ac:dyDescent="0.25">
      <c r="A318" t="s">
        <v>0</v>
      </c>
      <c r="B318" t="s">
        <v>427</v>
      </c>
      <c r="C318" s="119">
        <v>23933</v>
      </c>
      <c r="D318" s="5">
        <v>77.048202459999999</v>
      </c>
      <c r="E318" s="119"/>
      <c r="F318" s="119"/>
      <c r="G318" s="119" t="s">
        <v>604</v>
      </c>
      <c r="H318" s="119" t="s">
        <v>605</v>
      </c>
    </row>
    <row r="319" spans="1:8" x14ac:dyDescent="0.25">
      <c r="A319" t="s">
        <v>0</v>
      </c>
      <c r="B319" s="137" t="s">
        <v>428</v>
      </c>
      <c r="C319" s="119">
        <v>24840</v>
      </c>
      <c r="D319" s="5">
        <v>99.865574800000005</v>
      </c>
      <c r="E319" s="119"/>
      <c r="F319" s="119" t="s">
        <v>119</v>
      </c>
      <c r="G319" s="119" t="s">
        <v>604</v>
      </c>
      <c r="H319" s="119" t="s">
        <v>605</v>
      </c>
    </row>
    <row r="320" spans="1:8" x14ac:dyDescent="0.25">
      <c r="A320" t="s">
        <v>0</v>
      </c>
      <c r="B320" t="s">
        <v>429</v>
      </c>
      <c r="C320" s="119">
        <v>23934</v>
      </c>
      <c r="D320" s="5">
        <v>96.651320400000003</v>
      </c>
      <c r="E320" s="119"/>
      <c r="F320" s="119"/>
      <c r="G320" s="119" t="s">
        <v>605</v>
      </c>
      <c r="H320" s="119" t="s">
        <v>605</v>
      </c>
    </row>
    <row r="321" spans="1:8" x14ac:dyDescent="0.25">
      <c r="A321" t="s">
        <v>0</v>
      </c>
      <c r="B321" t="s">
        <v>430</v>
      </c>
      <c r="C321" s="119">
        <v>23976</v>
      </c>
      <c r="D321" s="119">
        <v>100</v>
      </c>
      <c r="E321" s="119"/>
      <c r="F321" s="119"/>
      <c r="G321" s="119" t="s">
        <v>605</v>
      </c>
      <c r="H321" s="119" t="s">
        <v>604</v>
      </c>
    </row>
    <row r="322" spans="1:8" x14ac:dyDescent="0.25">
      <c r="A322" t="s">
        <v>0</v>
      </c>
      <c r="B322" s="136" t="s">
        <v>431</v>
      </c>
      <c r="C322" s="119">
        <v>23938</v>
      </c>
      <c r="D322" s="5">
        <v>89.868158899999997</v>
      </c>
      <c r="E322" s="119" t="s">
        <v>119</v>
      </c>
      <c r="F322" s="119"/>
      <c r="G322" s="119" t="s">
        <v>605</v>
      </c>
      <c r="H322" s="119" t="s">
        <v>605</v>
      </c>
    </row>
    <row r="323" spans="1:8" x14ac:dyDescent="0.25">
      <c r="A323" t="s">
        <v>0</v>
      </c>
      <c r="B323" s="137" t="s">
        <v>432</v>
      </c>
      <c r="C323" s="119">
        <v>29801</v>
      </c>
      <c r="D323" s="119">
        <v>0</v>
      </c>
      <c r="E323" s="119"/>
      <c r="F323" s="119" t="s">
        <v>119</v>
      </c>
      <c r="G323" s="119" t="s">
        <v>604</v>
      </c>
      <c r="H323" s="119" t="s">
        <v>605</v>
      </c>
    </row>
    <row r="324" spans="1:8" x14ac:dyDescent="0.25">
      <c r="A324" t="s">
        <v>0</v>
      </c>
      <c r="B324" t="s">
        <v>432</v>
      </c>
      <c r="C324" s="119">
        <v>26315</v>
      </c>
      <c r="D324" s="119">
        <v>0</v>
      </c>
      <c r="E324" s="119"/>
      <c r="F324" s="119"/>
      <c r="G324" s="119" t="s">
        <v>604</v>
      </c>
      <c r="H324" s="119" t="s">
        <v>605</v>
      </c>
    </row>
    <row r="325" spans="1:8" x14ac:dyDescent="0.25">
      <c r="A325" t="s">
        <v>0</v>
      </c>
      <c r="B325" s="137" t="s">
        <v>433</v>
      </c>
      <c r="C325" s="119">
        <v>23870</v>
      </c>
      <c r="D325" s="5">
        <v>99.986646899999997</v>
      </c>
      <c r="E325" s="119"/>
      <c r="F325" s="119" t="s">
        <v>119</v>
      </c>
      <c r="G325" s="119" t="s">
        <v>604</v>
      </c>
      <c r="H325" s="119" t="s">
        <v>605</v>
      </c>
    </row>
    <row r="326" spans="1:8" x14ac:dyDescent="0.25">
      <c r="A326" t="s">
        <v>0</v>
      </c>
      <c r="B326" t="s">
        <v>434</v>
      </c>
      <c r="C326" s="119">
        <v>29802</v>
      </c>
      <c r="D326" s="5">
        <v>99.661390100000006</v>
      </c>
      <c r="E326" s="119"/>
      <c r="F326" s="119"/>
      <c r="G326" s="119" t="s">
        <v>604</v>
      </c>
      <c r="H326" s="119" t="s">
        <v>605</v>
      </c>
    </row>
    <row r="327" spans="1:8" x14ac:dyDescent="0.25">
      <c r="A327" t="s">
        <v>0</v>
      </c>
      <c r="B327" t="s">
        <v>435</v>
      </c>
      <c r="C327" s="119">
        <v>25125</v>
      </c>
      <c r="D327" s="119">
        <v>0</v>
      </c>
      <c r="E327" s="119"/>
      <c r="F327" s="119"/>
      <c r="G327" s="119" t="s">
        <v>604</v>
      </c>
      <c r="H327" s="119" t="s">
        <v>605</v>
      </c>
    </row>
    <row r="328" spans="1:8" x14ac:dyDescent="0.25">
      <c r="A328" t="s">
        <v>0</v>
      </c>
      <c r="B328" s="136" t="s">
        <v>436</v>
      </c>
      <c r="C328" s="119">
        <v>24578</v>
      </c>
      <c r="D328" s="5">
        <v>81.603646699999999</v>
      </c>
      <c r="E328" s="119" t="s">
        <v>119</v>
      </c>
      <c r="F328" s="119"/>
      <c r="G328" s="119" t="s">
        <v>604</v>
      </c>
      <c r="H328" s="119" t="s">
        <v>605</v>
      </c>
    </row>
    <row r="329" spans="1:8" x14ac:dyDescent="0.25">
      <c r="A329" t="s">
        <v>0</v>
      </c>
      <c r="B329" t="s">
        <v>437</v>
      </c>
      <c r="C329" s="119">
        <v>26319</v>
      </c>
      <c r="D329" s="5">
        <v>93.447921600000001</v>
      </c>
      <c r="E329" s="119"/>
      <c r="F329" s="119"/>
      <c r="G329" s="119" t="s">
        <v>604</v>
      </c>
      <c r="H329" s="119" t="s">
        <v>605</v>
      </c>
    </row>
    <row r="330" spans="1:8" x14ac:dyDescent="0.25">
      <c r="A330" t="s">
        <v>0</v>
      </c>
      <c r="B330" t="s">
        <v>438</v>
      </c>
      <c r="C330" s="119">
        <v>25145</v>
      </c>
      <c r="D330" s="5">
        <v>49.119189599999999</v>
      </c>
      <c r="E330" s="119"/>
      <c r="F330" s="119"/>
      <c r="G330" s="119" t="s">
        <v>604</v>
      </c>
      <c r="H330" s="119" t="s">
        <v>605</v>
      </c>
    </row>
    <row r="331" spans="1:8" x14ac:dyDescent="0.25">
      <c r="A331" t="s">
        <v>0</v>
      </c>
      <c r="B331" t="s">
        <v>439</v>
      </c>
      <c r="C331" s="119">
        <v>24456</v>
      </c>
      <c r="D331" s="5">
        <v>8.1171036999999995</v>
      </c>
      <c r="E331" s="119"/>
      <c r="F331" s="119"/>
      <c r="G331" s="119" t="s">
        <v>604</v>
      </c>
      <c r="H331" s="119" t="s">
        <v>605</v>
      </c>
    </row>
    <row r="332" spans="1:8" x14ac:dyDescent="0.25">
      <c r="A332" t="s">
        <v>1</v>
      </c>
      <c r="B332" s="138" t="s">
        <v>1</v>
      </c>
      <c r="C332" s="119">
        <v>23949</v>
      </c>
      <c r="D332" s="5">
        <v>62.885925299999997</v>
      </c>
      <c r="E332" s="119" t="s">
        <v>119</v>
      </c>
      <c r="F332" s="119" t="s">
        <v>119</v>
      </c>
      <c r="G332" s="119" t="s">
        <v>604</v>
      </c>
      <c r="H332" s="119" t="s">
        <v>605</v>
      </c>
    </row>
    <row r="333" spans="1:8" x14ac:dyDescent="0.25">
      <c r="A333" t="s">
        <v>440</v>
      </c>
      <c r="B333" t="s">
        <v>441</v>
      </c>
      <c r="C333" s="119">
        <v>23996</v>
      </c>
      <c r="D333" s="5">
        <v>99.999999599999995</v>
      </c>
      <c r="E333" s="119"/>
      <c r="F333" s="119"/>
      <c r="G333" s="119" t="s">
        <v>605</v>
      </c>
      <c r="H333" s="119" t="s">
        <v>605</v>
      </c>
    </row>
    <row r="334" spans="1:8" x14ac:dyDescent="0.25">
      <c r="A334" t="s">
        <v>598</v>
      </c>
      <c r="B334" t="s">
        <v>599</v>
      </c>
      <c r="C334" s="119">
        <v>23991</v>
      </c>
      <c r="D334" s="119">
        <v>100</v>
      </c>
      <c r="E334" s="119"/>
      <c r="F334" s="119"/>
      <c r="G334" s="119" t="s">
        <v>605</v>
      </c>
      <c r="H334" s="119" t="s">
        <v>605</v>
      </c>
    </row>
    <row r="335" spans="1:8" x14ac:dyDescent="0.25">
      <c r="A335" t="s">
        <v>4</v>
      </c>
      <c r="B335" t="s">
        <v>442</v>
      </c>
      <c r="C335" s="119">
        <v>44615</v>
      </c>
      <c r="D335" s="5">
        <v>24.439717099999999</v>
      </c>
      <c r="E335" s="119"/>
      <c r="F335" s="119"/>
      <c r="G335" s="119" t="s">
        <v>604</v>
      </c>
      <c r="H335" s="119" t="s">
        <v>605</v>
      </c>
    </row>
    <row r="336" spans="1:8" x14ac:dyDescent="0.25">
      <c r="A336" t="s">
        <v>4</v>
      </c>
      <c r="B336" t="s">
        <v>443</v>
      </c>
      <c r="C336" s="119">
        <v>28559</v>
      </c>
      <c r="D336" s="5">
        <v>6.4820678999999997</v>
      </c>
      <c r="E336" s="119"/>
      <c r="F336" s="119"/>
      <c r="G336" s="119" t="s">
        <v>605</v>
      </c>
      <c r="H336" s="119" t="s">
        <v>605</v>
      </c>
    </row>
    <row r="337" spans="1:8" x14ac:dyDescent="0.25">
      <c r="A337" t="s">
        <v>4</v>
      </c>
      <c r="B337" t="s">
        <v>444</v>
      </c>
      <c r="C337" s="119">
        <v>44618</v>
      </c>
      <c r="D337" s="5">
        <v>24.231188199999998</v>
      </c>
      <c r="E337" s="119"/>
      <c r="F337" s="119"/>
      <c r="G337" s="119" t="s">
        <v>605</v>
      </c>
      <c r="H337" s="119" t="s">
        <v>604</v>
      </c>
    </row>
    <row r="338" spans="1:8" x14ac:dyDescent="0.25">
      <c r="A338" t="s">
        <v>4</v>
      </c>
      <c r="B338" t="s">
        <v>445</v>
      </c>
      <c r="C338" s="119">
        <v>28549</v>
      </c>
      <c r="D338" s="5">
        <v>17.9649915</v>
      </c>
      <c r="E338" s="119"/>
      <c r="F338" s="119"/>
      <c r="G338" s="119" t="s">
        <v>604</v>
      </c>
      <c r="H338" s="119" t="s">
        <v>605</v>
      </c>
    </row>
    <row r="339" spans="1:8" x14ac:dyDescent="0.25">
      <c r="A339" t="s">
        <v>4</v>
      </c>
      <c r="B339" t="s">
        <v>446</v>
      </c>
      <c r="C339" s="119">
        <v>44606</v>
      </c>
      <c r="D339" s="5">
        <v>25.315001899999999</v>
      </c>
      <c r="E339" s="119"/>
      <c r="F339" s="119"/>
      <c r="G339" s="119" t="s">
        <v>604</v>
      </c>
      <c r="H339" s="119" t="s">
        <v>605</v>
      </c>
    </row>
    <row r="340" spans="1:8" x14ac:dyDescent="0.25">
      <c r="A340" t="s">
        <v>4</v>
      </c>
      <c r="B340" t="s">
        <v>447</v>
      </c>
      <c r="C340" s="119">
        <v>44648</v>
      </c>
      <c r="D340" s="5">
        <v>12.979311300000001</v>
      </c>
      <c r="E340" s="119"/>
      <c r="F340" s="119"/>
      <c r="G340" s="119" t="s">
        <v>605</v>
      </c>
      <c r="H340" s="119" t="s">
        <v>604</v>
      </c>
    </row>
    <row r="341" spans="1:8" x14ac:dyDescent="0.25">
      <c r="A341" t="s">
        <v>4</v>
      </c>
      <c r="B341" t="s">
        <v>448</v>
      </c>
      <c r="C341" s="119">
        <v>31256</v>
      </c>
      <c r="D341" s="5">
        <v>97.980028649999994</v>
      </c>
      <c r="E341" s="119"/>
      <c r="F341" s="119"/>
      <c r="G341" s="119" t="s">
        <v>605</v>
      </c>
      <c r="H341" s="119" t="s">
        <v>605</v>
      </c>
    </row>
    <row r="342" spans="1:8" x14ac:dyDescent="0.25">
      <c r="A342" t="s">
        <v>4</v>
      </c>
      <c r="B342" t="s">
        <v>449</v>
      </c>
      <c r="C342" s="119">
        <v>44597</v>
      </c>
      <c r="D342" s="5">
        <v>0.45143329999999998</v>
      </c>
      <c r="E342" s="119"/>
      <c r="F342" s="119"/>
      <c r="G342" s="119" t="s">
        <v>604</v>
      </c>
      <c r="H342" s="119" t="s">
        <v>605</v>
      </c>
    </row>
    <row r="343" spans="1:8" x14ac:dyDescent="0.25">
      <c r="A343" t="s">
        <v>4</v>
      </c>
      <c r="B343" t="s">
        <v>450</v>
      </c>
      <c r="C343" s="119">
        <v>31246</v>
      </c>
      <c r="D343" s="5">
        <v>15.847691899999999</v>
      </c>
      <c r="E343" s="119"/>
      <c r="F343" s="119"/>
      <c r="G343" s="119" t="s">
        <v>605</v>
      </c>
      <c r="H343" s="119" t="s">
        <v>605</v>
      </c>
    </row>
    <row r="344" spans="1:8" x14ac:dyDescent="0.25">
      <c r="A344" t="s">
        <v>4</v>
      </c>
      <c r="B344" t="s">
        <v>451</v>
      </c>
      <c r="C344" s="119">
        <v>28044</v>
      </c>
      <c r="D344" s="5">
        <v>87.643327499999998</v>
      </c>
      <c r="E344" s="119"/>
      <c r="F344" s="119"/>
      <c r="G344" s="119" t="s">
        <v>605</v>
      </c>
      <c r="H344" s="119" t="s">
        <v>605</v>
      </c>
    </row>
    <row r="345" spans="1:8" x14ac:dyDescent="0.25">
      <c r="A345" t="s">
        <v>4</v>
      </c>
      <c r="B345" s="137" t="s">
        <v>452</v>
      </c>
      <c r="C345" s="119">
        <v>29783</v>
      </c>
      <c r="D345" s="119">
        <v>0</v>
      </c>
      <c r="E345" s="119"/>
      <c r="F345" s="119" t="s">
        <v>119</v>
      </c>
      <c r="G345" s="119" t="s">
        <v>604</v>
      </c>
      <c r="H345" s="119" t="s">
        <v>605</v>
      </c>
    </row>
    <row r="346" spans="1:8" x14ac:dyDescent="0.25">
      <c r="A346" t="s">
        <v>4</v>
      </c>
      <c r="B346" t="s">
        <v>453</v>
      </c>
      <c r="C346" s="119">
        <v>28217</v>
      </c>
      <c r="D346" s="5">
        <v>59.205137100000002</v>
      </c>
      <c r="E346" s="119"/>
      <c r="F346" s="119"/>
      <c r="G346" s="119" t="s">
        <v>605</v>
      </c>
      <c r="H346" s="119" t="s">
        <v>605</v>
      </c>
    </row>
    <row r="347" spans="1:8" x14ac:dyDescent="0.25">
      <c r="A347" t="s">
        <v>4</v>
      </c>
      <c r="B347" t="s">
        <v>454</v>
      </c>
      <c r="C347" s="119">
        <v>44654</v>
      </c>
      <c r="D347" s="5">
        <v>7.1311267000000003</v>
      </c>
      <c r="E347" s="119"/>
      <c r="F347" s="119"/>
      <c r="G347" s="119" t="s">
        <v>605</v>
      </c>
      <c r="H347" s="119" t="s">
        <v>604</v>
      </c>
    </row>
    <row r="348" spans="1:8" x14ac:dyDescent="0.25">
      <c r="A348" t="s">
        <v>4</v>
      </c>
      <c r="B348" t="s">
        <v>455</v>
      </c>
      <c r="C348" s="119">
        <v>44653</v>
      </c>
      <c r="D348" s="119">
        <v>100</v>
      </c>
      <c r="E348" s="119"/>
      <c r="F348" s="119"/>
      <c r="G348" s="119" t="s">
        <v>605</v>
      </c>
      <c r="H348" s="119" t="s">
        <v>604</v>
      </c>
    </row>
    <row r="349" spans="1:8" x14ac:dyDescent="0.25">
      <c r="A349" t="s">
        <v>4</v>
      </c>
      <c r="B349" t="s">
        <v>456</v>
      </c>
      <c r="C349" s="119">
        <v>28276</v>
      </c>
      <c r="D349" s="5">
        <v>99.249149599999996</v>
      </c>
      <c r="E349" s="119"/>
      <c r="F349" s="119"/>
      <c r="G349" s="119" t="s">
        <v>605</v>
      </c>
      <c r="H349" s="119" t="s">
        <v>604</v>
      </c>
    </row>
    <row r="350" spans="1:8" x14ac:dyDescent="0.25">
      <c r="A350" t="s">
        <v>4</v>
      </c>
      <c r="B350" s="137" t="s">
        <v>457</v>
      </c>
      <c r="C350" s="119">
        <v>44651</v>
      </c>
      <c r="D350" s="5">
        <v>7.3246995000000004</v>
      </c>
      <c r="E350" s="119"/>
      <c r="F350" s="119" t="s">
        <v>119</v>
      </c>
      <c r="G350" s="119" t="s">
        <v>605</v>
      </c>
      <c r="H350" s="119" t="s">
        <v>604</v>
      </c>
    </row>
    <row r="351" spans="1:8" x14ac:dyDescent="0.25">
      <c r="A351" t="s">
        <v>4</v>
      </c>
      <c r="B351" t="s">
        <v>458</v>
      </c>
      <c r="C351" s="119">
        <v>44641</v>
      </c>
      <c r="D351" s="5">
        <v>6.2532584000000002E-2</v>
      </c>
      <c r="E351" s="119"/>
      <c r="F351" s="119"/>
      <c r="G351" s="119" t="s">
        <v>605</v>
      </c>
      <c r="H351" s="119" t="s">
        <v>604</v>
      </c>
    </row>
    <row r="352" spans="1:8" x14ac:dyDescent="0.25">
      <c r="A352" t="s">
        <v>4</v>
      </c>
      <c r="B352" t="s">
        <v>459</v>
      </c>
      <c r="C352" s="119">
        <v>28554</v>
      </c>
      <c r="D352" s="5">
        <v>0.11769780000000001</v>
      </c>
      <c r="E352" s="119"/>
      <c r="F352" s="119"/>
      <c r="G352" s="119" t="s">
        <v>605</v>
      </c>
      <c r="H352" s="119" t="s">
        <v>605</v>
      </c>
    </row>
    <row r="353" spans="1:8" x14ac:dyDescent="0.25">
      <c r="A353" t="s">
        <v>4</v>
      </c>
      <c r="B353" t="s">
        <v>460</v>
      </c>
      <c r="C353" s="119">
        <v>31255</v>
      </c>
      <c r="D353" s="5">
        <v>92.450409469999997</v>
      </c>
      <c r="E353" s="119"/>
      <c r="F353" s="119"/>
      <c r="G353" s="119" t="s">
        <v>605</v>
      </c>
      <c r="H353" s="119" t="s">
        <v>604</v>
      </c>
    </row>
    <row r="354" spans="1:8" x14ac:dyDescent="0.25">
      <c r="A354" t="s">
        <v>4</v>
      </c>
      <c r="B354" t="s">
        <v>461</v>
      </c>
      <c r="C354" s="119">
        <v>31250</v>
      </c>
      <c r="D354" s="5">
        <v>49.848407299999998</v>
      </c>
      <c r="E354" s="119"/>
      <c r="F354" s="119"/>
      <c r="G354" s="119" t="s">
        <v>605</v>
      </c>
      <c r="H354" s="119" t="s">
        <v>605</v>
      </c>
    </row>
    <row r="355" spans="1:8" x14ac:dyDescent="0.25">
      <c r="A355" t="s">
        <v>4</v>
      </c>
      <c r="B355" t="s">
        <v>462</v>
      </c>
      <c r="C355" s="119">
        <v>28280</v>
      </c>
      <c r="D355" s="5">
        <v>99.936296600000006</v>
      </c>
      <c r="E355" s="119"/>
      <c r="F355" s="119"/>
      <c r="G355" s="119" t="s">
        <v>605</v>
      </c>
      <c r="H355" s="119" t="s">
        <v>604</v>
      </c>
    </row>
    <row r="356" spans="1:8" x14ac:dyDescent="0.25">
      <c r="A356" t="s">
        <v>4</v>
      </c>
      <c r="B356" t="s">
        <v>463</v>
      </c>
      <c r="C356" s="119">
        <v>44632</v>
      </c>
      <c r="D356" s="119">
        <v>100</v>
      </c>
      <c r="E356" s="119"/>
      <c r="F356" s="119"/>
      <c r="G356" s="119" t="s">
        <v>605</v>
      </c>
      <c r="H356" s="119" t="s">
        <v>604</v>
      </c>
    </row>
    <row r="357" spans="1:8" x14ac:dyDescent="0.25">
      <c r="A357" t="s">
        <v>4</v>
      </c>
      <c r="B357" t="s">
        <v>464</v>
      </c>
      <c r="C357" s="119">
        <v>28545</v>
      </c>
      <c r="D357" s="5">
        <v>2.8293094999999999</v>
      </c>
      <c r="E357" s="119"/>
      <c r="F357" s="119"/>
      <c r="G357" s="119" t="s">
        <v>605</v>
      </c>
      <c r="H357" s="119" t="s">
        <v>604</v>
      </c>
    </row>
    <row r="358" spans="1:8" x14ac:dyDescent="0.25">
      <c r="A358" t="s">
        <v>4</v>
      </c>
      <c r="B358" t="s">
        <v>465</v>
      </c>
      <c r="C358" s="119">
        <v>26733</v>
      </c>
      <c r="D358" s="5">
        <v>9.4661591000000005</v>
      </c>
      <c r="E358" s="119"/>
      <c r="F358" s="119"/>
      <c r="G358" s="119" t="s">
        <v>604</v>
      </c>
      <c r="H358" s="119" t="s">
        <v>605</v>
      </c>
    </row>
    <row r="359" spans="1:8" x14ac:dyDescent="0.25">
      <c r="A359" t="s">
        <v>4</v>
      </c>
      <c r="B359" t="s">
        <v>466</v>
      </c>
      <c r="C359" s="119">
        <v>44655</v>
      </c>
      <c r="D359" s="5">
        <v>1.7061224E-2</v>
      </c>
      <c r="E359" s="119"/>
      <c r="F359" s="119"/>
      <c r="G359" s="119" t="s">
        <v>605</v>
      </c>
      <c r="H359" s="119" t="s">
        <v>604</v>
      </c>
    </row>
    <row r="360" spans="1:8" x14ac:dyDescent="0.25">
      <c r="A360" t="s">
        <v>4</v>
      </c>
      <c r="B360" t="s">
        <v>467</v>
      </c>
      <c r="C360" s="119">
        <v>44600</v>
      </c>
      <c r="D360" s="5">
        <v>14.9065037</v>
      </c>
      <c r="E360" s="119"/>
      <c r="F360" s="119"/>
      <c r="G360" s="119" t="s">
        <v>604</v>
      </c>
      <c r="H360" s="119" t="s">
        <v>605</v>
      </c>
    </row>
    <row r="361" spans="1:8" x14ac:dyDescent="0.25">
      <c r="A361" t="s">
        <v>4</v>
      </c>
      <c r="B361" t="s">
        <v>468</v>
      </c>
      <c r="C361" s="119">
        <v>44599</v>
      </c>
      <c r="D361" s="5">
        <v>4.2125830000000004</v>
      </c>
      <c r="E361" s="119"/>
      <c r="F361" s="119"/>
      <c r="G361" s="119" t="s">
        <v>604</v>
      </c>
      <c r="H361" s="119" t="s">
        <v>605</v>
      </c>
    </row>
    <row r="362" spans="1:8" x14ac:dyDescent="0.25">
      <c r="A362" t="s">
        <v>4</v>
      </c>
      <c r="B362" t="s">
        <v>469</v>
      </c>
      <c r="C362" s="119">
        <v>31224</v>
      </c>
      <c r="D362" s="5">
        <v>99.997999199999995</v>
      </c>
      <c r="E362" s="119"/>
      <c r="F362" s="119"/>
      <c r="G362" s="119" t="s">
        <v>605</v>
      </c>
      <c r="H362" s="119" t="s">
        <v>605</v>
      </c>
    </row>
    <row r="363" spans="1:8" x14ac:dyDescent="0.25">
      <c r="A363" t="s">
        <v>4</v>
      </c>
      <c r="B363" t="s">
        <v>470</v>
      </c>
      <c r="C363" s="119">
        <v>44624</v>
      </c>
      <c r="D363" s="5">
        <v>27.513091800000002</v>
      </c>
      <c r="E363" s="119"/>
      <c r="F363" s="119"/>
      <c r="G363" s="119" t="s">
        <v>604</v>
      </c>
      <c r="H363" s="119" t="s">
        <v>605</v>
      </c>
    </row>
    <row r="364" spans="1:8" x14ac:dyDescent="0.25">
      <c r="A364" t="s">
        <v>4</v>
      </c>
      <c r="B364" t="s">
        <v>471</v>
      </c>
      <c r="C364" s="119">
        <v>28152</v>
      </c>
      <c r="D364" s="5">
        <v>11.1235388</v>
      </c>
      <c r="E364" s="119"/>
      <c r="F364" s="119"/>
      <c r="G364" s="119" t="s">
        <v>605</v>
      </c>
      <c r="H364" s="119" t="s">
        <v>604</v>
      </c>
    </row>
    <row r="365" spans="1:8" x14ac:dyDescent="0.25">
      <c r="A365" t="s">
        <v>4</v>
      </c>
      <c r="B365" t="s">
        <v>472</v>
      </c>
      <c r="C365" s="119">
        <v>44643</v>
      </c>
      <c r="D365" s="5">
        <v>0.116174955</v>
      </c>
      <c r="E365" s="119"/>
      <c r="F365" s="119"/>
      <c r="G365" s="119" t="s">
        <v>605</v>
      </c>
      <c r="H365" s="119" t="s">
        <v>604</v>
      </c>
    </row>
    <row r="366" spans="1:8" x14ac:dyDescent="0.25">
      <c r="A366" t="s">
        <v>4</v>
      </c>
      <c r="B366" t="s">
        <v>473</v>
      </c>
      <c r="C366" s="119">
        <v>44623</v>
      </c>
      <c r="D366" s="5">
        <v>10.5978411</v>
      </c>
      <c r="E366" s="119"/>
      <c r="F366" s="119"/>
      <c r="G366" s="119" t="s">
        <v>604</v>
      </c>
      <c r="H366" s="119" t="s">
        <v>605</v>
      </c>
    </row>
    <row r="367" spans="1:8" x14ac:dyDescent="0.25">
      <c r="A367" t="s">
        <v>4</v>
      </c>
      <c r="B367" t="s">
        <v>474</v>
      </c>
      <c r="C367" s="119">
        <v>28279</v>
      </c>
      <c r="D367" s="5">
        <v>98.600312000000002</v>
      </c>
      <c r="E367" s="119"/>
      <c r="F367" s="119"/>
      <c r="G367" s="119" t="s">
        <v>605</v>
      </c>
      <c r="H367" s="119" t="s">
        <v>604</v>
      </c>
    </row>
    <row r="368" spans="1:8" x14ac:dyDescent="0.25">
      <c r="A368" t="s">
        <v>4</v>
      </c>
      <c r="B368" t="s">
        <v>475</v>
      </c>
      <c r="C368" s="119">
        <v>28586</v>
      </c>
      <c r="D368" s="5">
        <v>3.1255900000000003E-2</v>
      </c>
      <c r="E368" s="119"/>
      <c r="F368" s="119"/>
      <c r="G368" s="119" t="s">
        <v>605</v>
      </c>
      <c r="H368" s="119" t="s">
        <v>604</v>
      </c>
    </row>
    <row r="369" spans="1:8" x14ac:dyDescent="0.25">
      <c r="A369" t="s">
        <v>4</v>
      </c>
      <c r="B369" t="s">
        <v>476</v>
      </c>
      <c r="C369" s="119">
        <v>44639</v>
      </c>
      <c r="D369" s="5">
        <v>2.3859E-4</v>
      </c>
      <c r="E369" s="119"/>
      <c r="F369" s="119"/>
      <c r="G369" s="119" t="s">
        <v>605</v>
      </c>
      <c r="H369" s="119" t="s">
        <v>604</v>
      </c>
    </row>
    <row r="370" spans="1:8" x14ac:dyDescent="0.25">
      <c r="A370" t="s">
        <v>4</v>
      </c>
      <c r="B370" t="s">
        <v>477</v>
      </c>
      <c r="C370" s="119">
        <v>44630</v>
      </c>
      <c r="D370" s="119">
        <v>100</v>
      </c>
      <c r="E370" s="119"/>
      <c r="F370" s="119"/>
      <c r="G370" s="119" t="s">
        <v>604</v>
      </c>
      <c r="H370" s="119" t="s">
        <v>605</v>
      </c>
    </row>
    <row r="371" spans="1:8" x14ac:dyDescent="0.25">
      <c r="A371" t="s">
        <v>4</v>
      </c>
      <c r="B371" t="s">
        <v>478</v>
      </c>
      <c r="C371" s="119">
        <v>44588</v>
      </c>
      <c r="D371" s="5">
        <v>99.999920399999993</v>
      </c>
      <c r="E371" s="119"/>
      <c r="F371" s="119"/>
      <c r="G371" s="119" t="s">
        <v>605</v>
      </c>
      <c r="H371" s="119" t="s">
        <v>605</v>
      </c>
    </row>
    <row r="372" spans="1:8" x14ac:dyDescent="0.25">
      <c r="A372" t="s">
        <v>4</v>
      </c>
      <c r="B372" t="s">
        <v>479</v>
      </c>
      <c r="C372" s="119">
        <v>44634</v>
      </c>
      <c r="D372" s="119">
        <v>0</v>
      </c>
      <c r="E372" s="119"/>
      <c r="F372" s="119"/>
      <c r="G372" s="119" t="s">
        <v>605</v>
      </c>
      <c r="H372" s="119" t="s">
        <v>604</v>
      </c>
    </row>
    <row r="373" spans="1:8" x14ac:dyDescent="0.25">
      <c r="A373" t="s">
        <v>4</v>
      </c>
      <c r="B373" t="s">
        <v>480</v>
      </c>
      <c r="C373" s="119">
        <v>31237</v>
      </c>
      <c r="D373" s="5">
        <v>31.305723400000002</v>
      </c>
      <c r="E373" s="119"/>
      <c r="F373" s="119"/>
      <c r="G373" s="119" t="s">
        <v>605</v>
      </c>
      <c r="H373" s="119" t="s">
        <v>605</v>
      </c>
    </row>
    <row r="374" spans="1:8" x14ac:dyDescent="0.25">
      <c r="A374" t="s">
        <v>4</v>
      </c>
      <c r="B374" t="s">
        <v>481</v>
      </c>
      <c r="C374" s="119">
        <v>28073</v>
      </c>
      <c r="D374" s="119">
        <v>0</v>
      </c>
      <c r="E374" s="119"/>
      <c r="F374" s="119"/>
      <c r="G374" s="119" t="s">
        <v>605</v>
      </c>
      <c r="H374" s="119" t="s">
        <v>604</v>
      </c>
    </row>
    <row r="375" spans="1:8" x14ac:dyDescent="0.25">
      <c r="A375" t="s">
        <v>4</v>
      </c>
      <c r="B375" t="s">
        <v>482</v>
      </c>
      <c r="C375" s="119">
        <v>28563</v>
      </c>
      <c r="D375" s="119">
        <v>0</v>
      </c>
      <c r="E375" s="119"/>
      <c r="F375" s="119"/>
      <c r="G375" s="119" t="s">
        <v>605</v>
      </c>
      <c r="H375" s="119" t="s">
        <v>604</v>
      </c>
    </row>
    <row r="376" spans="1:8" x14ac:dyDescent="0.25">
      <c r="A376" t="s">
        <v>4</v>
      </c>
      <c r="B376" t="s">
        <v>483</v>
      </c>
      <c r="C376" s="119">
        <v>44611</v>
      </c>
      <c r="D376" s="5">
        <v>21.770458009999999</v>
      </c>
      <c r="E376" s="119"/>
      <c r="F376" s="119"/>
      <c r="G376" s="119" t="s">
        <v>604</v>
      </c>
      <c r="H376" s="119" t="s">
        <v>605</v>
      </c>
    </row>
    <row r="377" spans="1:8" x14ac:dyDescent="0.25">
      <c r="A377" t="s">
        <v>4</v>
      </c>
      <c r="B377" t="s">
        <v>484</v>
      </c>
      <c r="C377" s="119">
        <v>44625</v>
      </c>
      <c r="D377" s="5">
        <v>69.418453200000002</v>
      </c>
      <c r="E377" s="119"/>
      <c r="F377" s="119"/>
      <c r="G377" s="119" t="s">
        <v>604</v>
      </c>
      <c r="H377" s="119" t="s">
        <v>605</v>
      </c>
    </row>
    <row r="378" spans="1:8" x14ac:dyDescent="0.25">
      <c r="A378" t="s">
        <v>4</v>
      </c>
      <c r="B378" t="s">
        <v>485</v>
      </c>
      <c r="C378" s="119">
        <v>28238</v>
      </c>
      <c r="D378" s="5">
        <v>97.718272479999996</v>
      </c>
      <c r="E378" s="119"/>
      <c r="F378" s="119"/>
      <c r="G378" s="119" t="s">
        <v>605</v>
      </c>
      <c r="H378" s="119" t="s">
        <v>605</v>
      </c>
    </row>
    <row r="379" spans="1:8" x14ac:dyDescent="0.25">
      <c r="A379" t="s">
        <v>4</v>
      </c>
      <c r="B379" t="s">
        <v>486</v>
      </c>
      <c r="C379" s="119">
        <v>27412</v>
      </c>
      <c r="D379" s="5">
        <v>81.713596899999999</v>
      </c>
      <c r="E379" s="119"/>
      <c r="F379" s="119"/>
      <c r="G379" s="119" t="s">
        <v>604</v>
      </c>
      <c r="H379" s="119" t="s">
        <v>605</v>
      </c>
    </row>
    <row r="380" spans="1:8" x14ac:dyDescent="0.25">
      <c r="A380" t="s">
        <v>4</v>
      </c>
      <c r="B380" t="s">
        <v>487</v>
      </c>
      <c r="C380" s="119">
        <v>44616</v>
      </c>
      <c r="D380" s="5">
        <v>98.6520352</v>
      </c>
      <c r="E380" s="119"/>
      <c r="F380" s="119"/>
      <c r="G380" s="119" t="s">
        <v>605</v>
      </c>
      <c r="H380" s="119" t="s">
        <v>605</v>
      </c>
    </row>
    <row r="381" spans="1:8" x14ac:dyDescent="0.25">
      <c r="A381" t="s">
        <v>4</v>
      </c>
      <c r="B381" t="s">
        <v>488</v>
      </c>
      <c r="C381" s="119">
        <v>44613</v>
      </c>
      <c r="D381" s="5">
        <v>23.579233299999999</v>
      </c>
      <c r="E381" s="119"/>
      <c r="F381" s="119"/>
      <c r="G381" s="119" t="s">
        <v>604</v>
      </c>
      <c r="H381" s="119" t="s">
        <v>605</v>
      </c>
    </row>
    <row r="382" spans="1:8" x14ac:dyDescent="0.25">
      <c r="A382" t="s">
        <v>4</v>
      </c>
      <c r="B382" t="s">
        <v>489</v>
      </c>
      <c r="C382" s="119">
        <v>28125</v>
      </c>
      <c r="D382" s="119">
        <v>0</v>
      </c>
      <c r="E382" s="119"/>
      <c r="F382" s="119"/>
      <c r="G382" s="119" t="s">
        <v>605</v>
      </c>
      <c r="H382" s="119" t="s">
        <v>604</v>
      </c>
    </row>
    <row r="383" spans="1:8" x14ac:dyDescent="0.25">
      <c r="A383" t="s">
        <v>4</v>
      </c>
      <c r="B383" t="s">
        <v>490</v>
      </c>
      <c r="C383" s="119">
        <v>44620</v>
      </c>
      <c r="D383" s="5">
        <v>69.539828600000007</v>
      </c>
      <c r="E383" s="119"/>
      <c r="F383" s="119"/>
      <c r="G383" s="119" t="s">
        <v>604</v>
      </c>
      <c r="H383" s="119" t="s">
        <v>605</v>
      </c>
    </row>
    <row r="384" spans="1:8" x14ac:dyDescent="0.25">
      <c r="A384" t="s">
        <v>4</v>
      </c>
      <c r="B384" t="s">
        <v>491</v>
      </c>
      <c r="C384" s="119">
        <v>44604</v>
      </c>
      <c r="D384" s="5">
        <v>6.6118005999999996</v>
      </c>
      <c r="E384" s="119"/>
      <c r="F384" s="119"/>
      <c r="G384" s="119" t="s">
        <v>604</v>
      </c>
      <c r="H384" s="119" t="s">
        <v>605</v>
      </c>
    </row>
    <row r="385" spans="1:8" x14ac:dyDescent="0.25">
      <c r="A385" t="s">
        <v>4</v>
      </c>
      <c r="B385" t="s">
        <v>492</v>
      </c>
      <c r="C385" s="119">
        <v>28237</v>
      </c>
      <c r="D385" s="5">
        <v>98.076570599999997</v>
      </c>
      <c r="E385" s="119"/>
      <c r="F385" s="119"/>
      <c r="G385" s="119" t="s">
        <v>605</v>
      </c>
      <c r="H385" s="119" t="s">
        <v>605</v>
      </c>
    </row>
    <row r="386" spans="1:8" x14ac:dyDescent="0.25">
      <c r="A386" t="s">
        <v>4</v>
      </c>
      <c r="B386" s="137" t="s">
        <v>493</v>
      </c>
      <c r="C386" s="119">
        <v>44601</v>
      </c>
      <c r="D386" s="5">
        <v>33.414460300000002</v>
      </c>
      <c r="E386" s="119"/>
      <c r="F386" s="119" t="s">
        <v>119</v>
      </c>
      <c r="G386" s="119" t="s">
        <v>604</v>
      </c>
      <c r="H386" s="119" t="s">
        <v>605</v>
      </c>
    </row>
    <row r="387" spans="1:8" x14ac:dyDescent="0.25">
      <c r="A387" t="s">
        <v>4</v>
      </c>
      <c r="B387" t="s">
        <v>494</v>
      </c>
      <c r="C387" s="119">
        <v>44602</v>
      </c>
      <c r="D387" s="5">
        <v>6.7738683000000002</v>
      </c>
      <c r="E387" s="119"/>
      <c r="F387" s="119"/>
      <c r="G387" s="119" t="s">
        <v>604</v>
      </c>
      <c r="H387" s="119" t="s">
        <v>605</v>
      </c>
    </row>
    <row r="388" spans="1:8" x14ac:dyDescent="0.25">
      <c r="A388" t="s">
        <v>4</v>
      </c>
      <c r="B388" t="s">
        <v>495</v>
      </c>
      <c r="C388" s="119">
        <v>44637</v>
      </c>
      <c r="D388" s="5">
        <v>4.5234275999999998</v>
      </c>
      <c r="E388" s="119"/>
      <c r="F388" s="119"/>
      <c r="G388" s="119" t="s">
        <v>605</v>
      </c>
      <c r="H388" s="119" t="s">
        <v>604</v>
      </c>
    </row>
    <row r="389" spans="1:8" x14ac:dyDescent="0.25">
      <c r="A389" t="s">
        <v>4</v>
      </c>
      <c r="B389" t="s">
        <v>496</v>
      </c>
      <c r="C389" s="119">
        <v>44582</v>
      </c>
      <c r="D389" s="5">
        <v>1.6087727000000001</v>
      </c>
      <c r="E389" s="119"/>
      <c r="F389" s="119"/>
      <c r="G389" s="119" t="s">
        <v>605</v>
      </c>
      <c r="H389" s="119" t="s">
        <v>605</v>
      </c>
    </row>
    <row r="390" spans="1:8" x14ac:dyDescent="0.25">
      <c r="A390" t="s">
        <v>4</v>
      </c>
      <c r="B390" t="s">
        <v>497</v>
      </c>
      <c r="C390" s="119">
        <v>28583</v>
      </c>
      <c r="D390" s="5">
        <v>99.999999299999999</v>
      </c>
      <c r="E390" s="119"/>
      <c r="F390" s="119"/>
      <c r="G390" s="119" t="s">
        <v>605</v>
      </c>
      <c r="H390" s="119" t="s">
        <v>604</v>
      </c>
    </row>
    <row r="391" spans="1:8" x14ac:dyDescent="0.25">
      <c r="A391" t="s">
        <v>4</v>
      </c>
      <c r="B391" t="s">
        <v>498</v>
      </c>
      <c r="C391" s="119">
        <v>26735</v>
      </c>
      <c r="D391" s="119">
        <v>100</v>
      </c>
      <c r="E391" s="119"/>
      <c r="F391" s="119"/>
      <c r="G391" s="119" t="s">
        <v>604</v>
      </c>
      <c r="H391" s="119" t="s">
        <v>605</v>
      </c>
    </row>
    <row r="392" spans="1:8" x14ac:dyDescent="0.25">
      <c r="A392" t="s">
        <v>4</v>
      </c>
      <c r="B392" t="s">
        <v>499</v>
      </c>
      <c r="C392" s="119">
        <v>44598</v>
      </c>
      <c r="D392" s="5">
        <v>92.806821099999993</v>
      </c>
      <c r="E392" s="119"/>
      <c r="F392" s="119"/>
      <c r="G392" s="119" t="s">
        <v>604</v>
      </c>
      <c r="H392" s="119" t="s">
        <v>605</v>
      </c>
    </row>
    <row r="393" spans="1:8" x14ac:dyDescent="0.25">
      <c r="A393" t="s">
        <v>4</v>
      </c>
      <c r="B393" t="s">
        <v>500</v>
      </c>
      <c r="C393" s="119">
        <v>44591</v>
      </c>
      <c r="D393" s="5">
        <v>99.999995600000005</v>
      </c>
      <c r="E393" s="119"/>
      <c r="F393" s="119"/>
      <c r="G393" s="119" t="s">
        <v>605</v>
      </c>
      <c r="H393" s="119" t="s">
        <v>605</v>
      </c>
    </row>
    <row r="394" spans="1:8" x14ac:dyDescent="0.25">
      <c r="A394" t="s">
        <v>4</v>
      </c>
      <c r="B394" t="s">
        <v>501</v>
      </c>
      <c r="C394" s="119">
        <v>44619</v>
      </c>
      <c r="D394" s="5">
        <v>1.2838963999999999</v>
      </c>
      <c r="E394" s="119"/>
      <c r="F394" s="119"/>
      <c r="G394" s="119" t="s">
        <v>604</v>
      </c>
      <c r="H394" s="119" t="s">
        <v>605</v>
      </c>
    </row>
    <row r="395" spans="1:8" x14ac:dyDescent="0.25">
      <c r="A395" t="s">
        <v>4</v>
      </c>
      <c r="B395" t="s">
        <v>502</v>
      </c>
      <c r="C395" s="119">
        <v>31223</v>
      </c>
      <c r="D395" s="5">
        <v>99.998890000000003</v>
      </c>
      <c r="E395" s="119"/>
      <c r="F395" s="119"/>
      <c r="G395" s="119" t="s">
        <v>605</v>
      </c>
      <c r="H395" s="119" t="s">
        <v>605</v>
      </c>
    </row>
    <row r="396" spans="1:8" x14ac:dyDescent="0.25">
      <c r="A396" t="s">
        <v>4</v>
      </c>
      <c r="B396" t="s">
        <v>503</v>
      </c>
      <c r="C396" s="119">
        <v>44583</v>
      </c>
      <c r="D396" s="119">
        <v>0</v>
      </c>
      <c r="E396" s="119"/>
      <c r="F396" s="119"/>
      <c r="G396" s="119" t="s">
        <v>605</v>
      </c>
      <c r="H396" s="119" t="s">
        <v>605</v>
      </c>
    </row>
    <row r="397" spans="1:8" x14ac:dyDescent="0.25">
      <c r="A397" t="s">
        <v>4</v>
      </c>
      <c r="B397" t="s">
        <v>504</v>
      </c>
      <c r="C397" s="119">
        <v>28061</v>
      </c>
      <c r="D397" s="5">
        <v>1.598932</v>
      </c>
      <c r="E397" s="119"/>
      <c r="F397" s="119"/>
      <c r="G397" s="119" t="s">
        <v>605</v>
      </c>
      <c r="H397" s="119" t="s">
        <v>605</v>
      </c>
    </row>
    <row r="398" spans="1:8" x14ac:dyDescent="0.25">
      <c r="A398" t="s">
        <v>4</v>
      </c>
      <c r="B398" t="s">
        <v>505</v>
      </c>
      <c r="C398" s="119">
        <v>44621</v>
      </c>
      <c r="D398" s="5">
        <v>34.743593599999997</v>
      </c>
      <c r="E398" s="119"/>
      <c r="F398" s="119"/>
      <c r="G398" s="119" t="s">
        <v>604</v>
      </c>
      <c r="H398" s="119" t="s">
        <v>605</v>
      </c>
    </row>
    <row r="399" spans="1:8" x14ac:dyDescent="0.25">
      <c r="A399" t="s">
        <v>4</v>
      </c>
      <c r="B399" t="s">
        <v>506</v>
      </c>
      <c r="C399" s="119">
        <v>44585</v>
      </c>
      <c r="D399" s="5">
        <v>6.2701000000000007E-2</v>
      </c>
      <c r="E399" s="119"/>
      <c r="F399" s="119"/>
      <c r="G399" s="119" t="s">
        <v>605</v>
      </c>
      <c r="H399" s="119" t="s">
        <v>605</v>
      </c>
    </row>
    <row r="400" spans="1:8" x14ac:dyDescent="0.25">
      <c r="A400" t="s">
        <v>4</v>
      </c>
      <c r="B400" t="s">
        <v>507</v>
      </c>
      <c r="C400" s="119">
        <v>28177</v>
      </c>
      <c r="D400" s="5">
        <v>96.596596500000004</v>
      </c>
      <c r="E400" s="119"/>
      <c r="F400" s="119"/>
      <c r="G400" s="119" t="s">
        <v>605</v>
      </c>
      <c r="H400" s="119" t="s">
        <v>605</v>
      </c>
    </row>
    <row r="401" spans="1:8" x14ac:dyDescent="0.25">
      <c r="A401" t="s">
        <v>4</v>
      </c>
      <c r="B401" t="s">
        <v>508</v>
      </c>
      <c r="C401" s="119">
        <v>28578</v>
      </c>
      <c r="D401" s="5">
        <v>8.6206400000000002E-2</v>
      </c>
      <c r="E401" s="119"/>
      <c r="F401" s="119"/>
      <c r="G401" s="119" t="s">
        <v>605</v>
      </c>
      <c r="H401" s="119" t="s">
        <v>605</v>
      </c>
    </row>
    <row r="402" spans="1:8" x14ac:dyDescent="0.25">
      <c r="A402" t="s">
        <v>4</v>
      </c>
      <c r="B402" t="s">
        <v>509</v>
      </c>
      <c r="C402" s="119">
        <v>28064</v>
      </c>
      <c r="D402" s="5">
        <v>71.574291599999995</v>
      </c>
      <c r="E402" s="119"/>
      <c r="F402" s="119"/>
      <c r="G402" s="119" t="s">
        <v>605</v>
      </c>
      <c r="H402" s="119" t="s">
        <v>605</v>
      </c>
    </row>
    <row r="403" spans="1:8" x14ac:dyDescent="0.25">
      <c r="A403" t="s">
        <v>4</v>
      </c>
      <c r="B403" t="s">
        <v>510</v>
      </c>
      <c r="C403" s="119">
        <v>44584</v>
      </c>
      <c r="D403" s="5">
        <v>1.6574700000000001E-2</v>
      </c>
      <c r="E403" s="119"/>
      <c r="F403" s="119"/>
      <c r="G403" s="119" t="s">
        <v>605</v>
      </c>
      <c r="H403" s="119" t="s">
        <v>605</v>
      </c>
    </row>
    <row r="404" spans="1:8" x14ac:dyDescent="0.25">
      <c r="A404" t="s">
        <v>4</v>
      </c>
      <c r="B404" t="s">
        <v>511</v>
      </c>
      <c r="C404" s="119">
        <v>28560</v>
      </c>
      <c r="D404" s="5">
        <v>20.695218199999999</v>
      </c>
      <c r="E404" s="119"/>
      <c r="F404" s="119"/>
      <c r="G404" s="119" t="s">
        <v>604</v>
      </c>
      <c r="H404" s="119" t="s">
        <v>605</v>
      </c>
    </row>
    <row r="405" spans="1:8" x14ac:dyDescent="0.25">
      <c r="A405" t="s">
        <v>4</v>
      </c>
      <c r="B405" t="s">
        <v>512</v>
      </c>
      <c r="C405" s="119">
        <v>28584</v>
      </c>
      <c r="D405" s="5">
        <v>0.67743365</v>
      </c>
      <c r="E405" s="119"/>
      <c r="F405" s="119"/>
      <c r="G405" s="119" t="s">
        <v>605</v>
      </c>
      <c r="H405" s="119" t="s">
        <v>605</v>
      </c>
    </row>
    <row r="406" spans="1:8" x14ac:dyDescent="0.25">
      <c r="A406" t="s">
        <v>4</v>
      </c>
      <c r="B406" t="s">
        <v>513</v>
      </c>
      <c r="C406" s="119">
        <v>31226</v>
      </c>
      <c r="D406" s="5">
        <v>99.625965600000001</v>
      </c>
      <c r="E406" s="119"/>
      <c r="F406" s="119"/>
      <c r="G406" s="119" t="s">
        <v>605</v>
      </c>
      <c r="H406" s="119" t="s">
        <v>605</v>
      </c>
    </row>
    <row r="407" spans="1:8" x14ac:dyDescent="0.25">
      <c r="A407" t="s">
        <v>4</v>
      </c>
      <c r="B407" t="s">
        <v>514</v>
      </c>
      <c r="C407" s="119">
        <v>31257</v>
      </c>
      <c r="D407" s="5">
        <v>81.769827599999999</v>
      </c>
      <c r="E407" s="119"/>
      <c r="F407" s="119"/>
      <c r="G407" s="119" t="s">
        <v>605</v>
      </c>
      <c r="H407" s="119" t="s">
        <v>604</v>
      </c>
    </row>
    <row r="408" spans="1:8" x14ac:dyDescent="0.25">
      <c r="A408" t="s">
        <v>4</v>
      </c>
      <c r="B408" t="s">
        <v>515</v>
      </c>
      <c r="C408" s="119">
        <v>28558</v>
      </c>
      <c r="D408" s="5">
        <v>43.169489900000002</v>
      </c>
      <c r="E408" s="119"/>
      <c r="F408" s="119"/>
      <c r="G408" s="119" t="s">
        <v>605</v>
      </c>
      <c r="H408" s="119" t="s">
        <v>605</v>
      </c>
    </row>
    <row r="409" spans="1:8" x14ac:dyDescent="0.25">
      <c r="A409" t="s">
        <v>4</v>
      </c>
      <c r="B409" t="s">
        <v>516</v>
      </c>
      <c r="C409" s="119">
        <v>44622</v>
      </c>
      <c r="D409" s="5">
        <v>21.698620099999999</v>
      </c>
      <c r="E409" s="119"/>
      <c r="F409" s="119"/>
      <c r="G409" s="119" t="s">
        <v>604</v>
      </c>
      <c r="H409" s="119" t="s">
        <v>605</v>
      </c>
    </row>
    <row r="410" spans="1:8" x14ac:dyDescent="0.25">
      <c r="A410" t="s">
        <v>4</v>
      </c>
      <c r="B410" t="s">
        <v>517</v>
      </c>
      <c r="C410" s="119">
        <v>28076</v>
      </c>
      <c r="D410" s="5">
        <v>83.488363300000003</v>
      </c>
      <c r="E410" s="119"/>
      <c r="F410" s="119"/>
      <c r="G410" s="119" t="s">
        <v>605</v>
      </c>
      <c r="H410" s="119" t="s">
        <v>605</v>
      </c>
    </row>
    <row r="411" spans="1:8" x14ac:dyDescent="0.25">
      <c r="A411" t="s">
        <v>4</v>
      </c>
      <c r="B411" t="s">
        <v>518</v>
      </c>
      <c r="C411" s="119">
        <v>31222</v>
      </c>
      <c r="D411" s="5">
        <v>99.979007199999998</v>
      </c>
      <c r="E411" s="119"/>
      <c r="F411" s="119"/>
      <c r="G411" s="119" t="s">
        <v>605</v>
      </c>
      <c r="H411" s="119" t="s">
        <v>604</v>
      </c>
    </row>
    <row r="412" spans="1:8" x14ac:dyDescent="0.25">
      <c r="A412" t="s">
        <v>4</v>
      </c>
      <c r="B412" t="s">
        <v>519</v>
      </c>
      <c r="C412" s="119">
        <v>31258</v>
      </c>
      <c r="D412" s="119">
        <v>100</v>
      </c>
      <c r="E412" s="119"/>
      <c r="F412" s="119"/>
      <c r="G412" s="119" t="s">
        <v>604</v>
      </c>
      <c r="H412" s="119" t="s">
        <v>605</v>
      </c>
    </row>
    <row r="413" spans="1:8" x14ac:dyDescent="0.25">
      <c r="A413" t="s">
        <v>4</v>
      </c>
      <c r="B413" t="s">
        <v>520</v>
      </c>
      <c r="C413" s="119">
        <v>44617</v>
      </c>
      <c r="D413" s="5">
        <v>14.050182</v>
      </c>
      <c r="E413" s="119"/>
      <c r="F413" s="119"/>
      <c r="G413" s="119" t="s">
        <v>605</v>
      </c>
      <c r="H413" s="119" t="s">
        <v>605</v>
      </c>
    </row>
    <row r="414" spans="1:8" x14ac:dyDescent="0.25">
      <c r="A414" t="s">
        <v>4</v>
      </c>
      <c r="B414" t="s">
        <v>521</v>
      </c>
      <c r="C414" s="119">
        <v>31229</v>
      </c>
      <c r="D414" s="5">
        <v>44.542239600000002</v>
      </c>
      <c r="E414" s="119"/>
      <c r="F414" s="119"/>
      <c r="G414" s="119" t="s">
        <v>605</v>
      </c>
      <c r="H414" s="119" t="s">
        <v>605</v>
      </c>
    </row>
    <row r="415" spans="1:8" x14ac:dyDescent="0.25">
      <c r="A415" t="s">
        <v>4</v>
      </c>
      <c r="B415" t="s">
        <v>522</v>
      </c>
      <c r="C415" s="119">
        <v>44593</v>
      </c>
      <c r="D415" s="5">
        <v>1.0130844000000001</v>
      </c>
      <c r="E415" s="119"/>
      <c r="F415" s="119"/>
      <c r="G415" s="119" t="s">
        <v>605</v>
      </c>
      <c r="H415" s="119" t="s">
        <v>605</v>
      </c>
    </row>
    <row r="416" spans="1:8" x14ac:dyDescent="0.25">
      <c r="A416" t="s">
        <v>4</v>
      </c>
      <c r="B416" t="s">
        <v>523</v>
      </c>
      <c r="C416" s="119">
        <v>28078</v>
      </c>
      <c r="D416" s="119">
        <v>0</v>
      </c>
      <c r="E416" s="119"/>
      <c r="F416" s="119"/>
      <c r="G416" s="119" t="s">
        <v>605</v>
      </c>
      <c r="H416" s="119" t="s">
        <v>604</v>
      </c>
    </row>
    <row r="417" spans="1:8" x14ac:dyDescent="0.25">
      <c r="A417" t="s">
        <v>4</v>
      </c>
      <c r="B417" t="s">
        <v>524</v>
      </c>
      <c r="C417" s="119">
        <v>28058</v>
      </c>
      <c r="D417" s="5">
        <v>18.991053399999998</v>
      </c>
      <c r="E417" s="119"/>
      <c r="F417" s="119"/>
      <c r="G417" s="119" t="s">
        <v>605</v>
      </c>
      <c r="H417" s="119" t="s">
        <v>604</v>
      </c>
    </row>
    <row r="418" spans="1:8" x14ac:dyDescent="0.25">
      <c r="A418" t="s">
        <v>4</v>
      </c>
      <c r="B418" t="s">
        <v>525</v>
      </c>
      <c r="C418" s="119">
        <v>28234</v>
      </c>
      <c r="D418" s="119">
        <v>0</v>
      </c>
      <c r="E418" s="119"/>
      <c r="F418" s="119"/>
      <c r="G418" s="119" t="s">
        <v>605</v>
      </c>
      <c r="H418" s="119" t="s">
        <v>604</v>
      </c>
    </row>
    <row r="419" spans="1:8" x14ac:dyDescent="0.25">
      <c r="A419" t="s">
        <v>4</v>
      </c>
      <c r="B419" t="s">
        <v>526</v>
      </c>
      <c r="C419" s="119">
        <v>44626</v>
      </c>
      <c r="D419" s="5">
        <v>63.363834900000001</v>
      </c>
      <c r="E419" s="119"/>
      <c r="F419" s="119"/>
      <c r="G419" s="119" t="s">
        <v>604</v>
      </c>
      <c r="H419" s="119" t="s">
        <v>605</v>
      </c>
    </row>
    <row r="420" spans="1:8" x14ac:dyDescent="0.25">
      <c r="A420" t="s">
        <v>4</v>
      </c>
      <c r="B420" t="s">
        <v>527</v>
      </c>
      <c r="C420" s="119">
        <v>31236</v>
      </c>
      <c r="D420" s="5">
        <v>4.5166493000000001</v>
      </c>
      <c r="E420" s="119"/>
      <c r="F420" s="119"/>
      <c r="G420" s="119" t="s">
        <v>604</v>
      </c>
      <c r="H420" s="119" t="s">
        <v>605</v>
      </c>
    </row>
    <row r="421" spans="1:8" x14ac:dyDescent="0.25">
      <c r="A421" t="s">
        <v>4</v>
      </c>
      <c r="B421" t="s">
        <v>528</v>
      </c>
      <c r="C421" s="119">
        <v>31264</v>
      </c>
      <c r="D421" s="5">
        <v>93.755679099999995</v>
      </c>
      <c r="E421" s="119"/>
      <c r="F421" s="119"/>
      <c r="G421" s="119" t="s">
        <v>605</v>
      </c>
      <c r="H421" s="119" t="s">
        <v>605</v>
      </c>
    </row>
    <row r="422" spans="1:8" x14ac:dyDescent="0.25">
      <c r="A422" t="s">
        <v>4</v>
      </c>
      <c r="B422" t="s">
        <v>529</v>
      </c>
      <c r="C422" s="119">
        <v>31247</v>
      </c>
      <c r="D422" s="5">
        <v>26.745438400000001</v>
      </c>
      <c r="E422" s="119"/>
      <c r="F422" s="119"/>
      <c r="G422" s="119" t="s">
        <v>605</v>
      </c>
      <c r="H422" s="119" t="s">
        <v>605</v>
      </c>
    </row>
    <row r="423" spans="1:8" x14ac:dyDescent="0.25">
      <c r="A423" t="s">
        <v>4</v>
      </c>
      <c r="B423" t="s">
        <v>530</v>
      </c>
      <c r="C423" s="119">
        <v>44642</v>
      </c>
      <c r="D423" s="5">
        <v>1.4270000000000001E-3</v>
      </c>
      <c r="E423" s="119"/>
      <c r="F423" s="119"/>
      <c r="G423" s="119" t="s">
        <v>605</v>
      </c>
      <c r="H423" s="119" t="s">
        <v>604</v>
      </c>
    </row>
    <row r="424" spans="1:8" x14ac:dyDescent="0.25">
      <c r="A424" t="s">
        <v>4</v>
      </c>
      <c r="B424" t="s">
        <v>531</v>
      </c>
      <c r="C424" s="119">
        <v>28289</v>
      </c>
      <c r="D424" s="5">
        <v>55.800949299999999</v>
      </c>
      <c r="E424" s="119"/>
      <c r="F424" s="119"/>
      <c r="G424" s="119" t="s">
        <v>605</v>
      </c>
      <c r="H424" s="119" t="s">
        <v>605</v>
      </c>
    </row>
    <row r="425" spans="1:8" x14ac:dyDescent="0.25">
      <c r="A425" t="s">
        <v>4</v>
      </c>
      <c r="B425" t="s">
        <v>532</v>
      </c>
      <c r="C425" s="119">
        <v>44614</v>
      </c>
      <c r="D425" s="5">
        <v>3.2015628</v>
      </c>
      <c r="E425" s="119"/>
      <c r="F425" s="119"/>
      <c r="G425" s="119" t="s">
        <v>604</v>
      </c>
      <c r="H425" s="119" t="s">
        <v>605</v>
      </c>
    </row>
    <row r="426" spans="1:8" x14ac:dyDescent="0.25">
      <c r="A426" t="s">
        <v>4</v>
      </c>
      <c r="B426" t="s">
        <v>533</v>
      </c>
      <c r="C426" s="119">
        <v>44628</v>
      </c>
      <c r="D426" s="5">
        <v>2.1504927999999999</v>
      </c>
      <c r="E426" s="119"/>
      <c r="F426" s="119"/>
      <c r="G426" s="119" t="s">
        <v>605</v>
      </c>
      <c r="H426" s="119" t="s">
        <v>605</v>
      </c>
    </row>
    <row r="427" spans="1:8" x14ac:dyDescent="0.25">
      <c r="A427" t="s">
        <v>4</v>
      </c>
      <c r="B427" t="s">
        <v>534</v>
      </c>
      <c r="C427" s="119">
        <v>28261</v>
      </c>
      <c r="D427" s="5">
        <v>69.530956099999997</v>
      </c>
      <c r="E427" s="119"/>
      <c r="F427" s="119"/>
      <c r="G427" s="119" t="s">
        <v>605</v>
      </c>
      <c r="H427" s="119" t="s">
        <v>604</v>
      </c>
    </row>
    <row r="428" spans="1:8" x14ac:dyDescent="0.25">
      <c r="A428" t="s">
        <v>4</v>
      </c>
      <c r="B428" t="s">
        <v>535</v>
      </c>
      <c r="C428" s="119">
        <v>28550</v>
      </c>
      <c r="D428" s="5">
        <v>3.9601698000000001</v>
      </c>
      <c r="E428" s="119"/>
      <c r="F428" s="119"/>
      <c r="G428" s="119" t="s">
        <v>604</v>
      </c>
      <c r="H428" s="119" t="s">
        <v>605</v>
      </c>
    </row>
    <row r="429" spans="1:8" x14ac:dyDescent="0.25">
      <c r="A429" t="s">
        <v>4</v>
      </c>
      <c r="B429" t="s">
        <v>536</v>
      </c>
      <c r="C429" s="119">
        <v>28552</v>
      </c>
      <c r="D429" s="5">
        <v>3.8334364999999999</v>
      </c>
      <c r="E429" s="119"/>
      <c r="F429" s="119"/>
      <c r="G429" s="119" t="s">
        <v>604</v>
      </c>
      <c r="H429" s="119" t="s">
        <v>605</v>
      </c>
    </row>
    <row r="430" spans="1:8" x14ac:dyDescent="0.25">
      <c r="A430" t="s">
        <v>4</v>
      </c>
      <c r="B430" t="s">
        <v>537</v>
      </c>
      <c r="C430" s="119">
        <v>28555</v>
      </c>
      <c r="D430" s="5">
        <v>19.884446499999999</v>
      </c>
      <c r="E430" s="119"/>
      <c r="F430" s="119"/>
      <c r="G430" s="119" t="s">
        <v>604</v>
      </c>
      <c r="H430" s="119" t="s">
        <v>605</v>
      </c>
    </row>
    <row r="431" spans="1:8" x14ac:dyDescent="0.25">
      <c r="A431" t="s">
        <v>4</v>
      </c>
      <c r="B431" t="s">
        <v>538</v>
      </c>
      <c r="C431" s="119">
        <v>28189</v>
      </c>
      <c r="D431" s="5">
        <v>35.189903100000002</v>
      </c>
      <c r="E431" s="119"/>
      <c r="F431" s="119"/>
      <c r="G431" s="119" t="s">
        <v>605</v>
      </c>
      <c r="H431" s="119" t="s">
        <v>605</v>
      </c>
    </row>
    <row r="432" spans="1:8" x14ac:dyDescent="0.25">
      <c r="A432" t="s">
        <v>4</v>
      </c>
      <c r="B432" t="s">
        <v>539</v>
      </c>
      <c r="C432" s="119">
        <v>28581</v>
      </c>
      <c r="D432" s="5">
        <v>60.6288257</v>
      </c>
      <c r="E432" s="119"/>
      <c r="F432" s="119"/>
      <c r="G432" s="119" t="s">
        <v>605</v>
      </c>
      <c r="H432" s="119" t="s">
        <v>605</v>
      </c>
    </row>
    <row r="433" spans="1:8" x14ac:dyDescent="0.25">
      <c r="A433" t="s">
        <v>4</v>
      </c>
      <c r="B433" t="s">
        <v>540</v>
      </c>
      <c r="C433" s="119">
        <v>28285</v>
      </c>
      <c r="D433" s="5">
        <v>87.2185463</v>
      </c>
      <c r="E433" s="119"/>
      <c r="F433" s="119"/>
      <c r="G433" s="119" t="s">
        <v>605</v>
      </c>
      <c r="H433" s="119" t="s">
        <v>605</v>
      </c>
    </row>
    <row r="434" spans="1:8" x14ac:dyDescent="0.25">
      <c r="A434" t="s">
        <v>4</v>
      </c>
      <c r="B434" t="s">
        <v>541</v>
      </c>
      <c r="C434" s="119">
        <v>44605</v>
      </c>
      <c r="D434" s="5">
        <v>17.7252914</v>
      </c>
      <c r="E434" s="119"/>
      <c r="F434" s="119"/>
      <c r="G434" s="119" t="s">
        <v>605</v>
      </c>
      <c r="H434" s="119" t="s">
        <v>605</v>
      </c>
    </row>
    <row r="435" spans="1:8" x14ac:dyDescent="0.25">
      <c r="A435" t="s">
        <v>4</v>
      </c>
      <c r="B435" t="s">
        <v>542</v>
      </c>
      <c r="C435" s="119">
        <v>28172</v>
      </c>
      <c r="D435" s="5">
        <v>99.999994900000004</v>
      </c>
      <c r="E435" s="119"/>
      <c r="F435" s="119"/>
      <c r="G435" s="119" t="s">
        <v>605</v>
      </c>
      <c r="H435" s="119" t="s">
        <v>605</v>
      </c>
    </row>
    <row r="436" spans="1:8" x14ac:dyDescent="0.25">
      <c r="A436" t="s">
        <v>4</v>
      </c>
      <c r="B436" t="s">
        <v>543</v>
      </c>
      <c r="C436" s="119">
        <v>28286</v>
      </c>
      <c r="D436" s="5">
        <v>68.350583599999993</v>
      </c>
      <c r="E436" s="119"/>
      <c r="F436" s="119"/>
      <c r="G436" s="119" t="s">
        <v>605</v>
      </c>
      <c r="H436" s="119" t="s">
        <v>605</v>
      </c>
    </row>
    <row r="437" spans="1:8" x14ac:dyDescent="0.25">
      <c r="A437" t="s">
        <v>4</v>
      </c>
      <c r="B437" t="s">
        <v>544</v>
      </c>
      <c r="C437" s="119">
        <v>28287</v>
      </c>
      <c r="D437" s="5">
        <v>95.5526117</v>
      </c>
      <c r="E437" s="119"/>
      <c r="F437" s="119"/>
      <c r="G437" s="119" t="s">
        <v>605</v>
      </c>
      <c r="H437" s="119" t="s">
        <v>605</v>
      </c>
    </row>
    <row r="438" spans="1:8" x14ac:dyDescent="0.25">
      <c r="A438" t="s">
        <v>4</v>
      </c>
      <c r="B438" t="s">
        <v>545</v>
      </c>
      <c r="C438" s="119">
        <v>27408</v>
      </c>
      <c r="D438" s="5">
        <v>62.964803099999997</v>
      </c>
      <c r="E438" s="119"/>
      <c r="F438" s="119"/>
      <c r="G438" s="119" t="s">
        <v>604</v>
      </c>
      <c r="H438" s="119" t="s">
        <v>605</v>
      </c>
    </row>
    <row r="439" spans="1:8" x14ac:dyDescent="0.25">
      <c r="A439" t="s">
        <v>4</v>
      </c>
      <c r="B439" t="s">
        <v>546</v>
      </c>
      <c r="C439" s="119">
        <v>44589</v>
      </c>
      <c r="D439" s="119">
        <v>0</v>
      </c>
      <c r="E439" s="119"/>
      <c r="F439" s="119"/>
      <c r="G439" s="119" t="s">
        <v>605</v>
      </c>
      <c r="H439" s="119" t="s">
        <v>604</v>
      </c>
    </row>
    <row r="440" spans="1:8" x14ac:dyDescent="0.25">
      <c r="A440" t="s">
        <v>4</v>
      </c>
      <c r="B440" t="s">
        <v>547</v>
      </c>
      <c r="C440" s="119">
        <v>28548</v>
      </c>
      <c r="D440" s="5">
        <v>5.4038236030000002</v>
      </c>
      <c r="E440" s="119"/>
      <c r="F440" s="119"/>
      <c r="G440" s="119" t="s">
        <v>604</v>
      </c>
      <c r="H440" s="119" t="s">
        <v>605</v>
      </c>
    </row>
    <row r="441" spans="1:8" x14ac:dyDescent="0.25">
      <c r="A441" t="s">
        <v>4</v>
      </c>
      <c r="B441" t="s">
        <v>548</v>
      </c>
      <c r="C441" s="119">
        <v>44646</v>
      </c>
      <c r="D441" s="5">
        <v>0.65785221999999999</v>
      </c>
      <c r="E441" s="119"/>
      <c r="F441" s="119"/>
      <c r="G441" s="119" t="s">
        <v>605</v>
      </c>
      <c r="H441" s="119" t="s">
        <v>604</v>
      </c>
    </row>
    <row r="442" spans="1:8" x14ac:dyDescent="0.25">
      <c r="A442" t="s">
        <v>4</v>
      </c>
      <c r="B442" t="s">
        <v>549</v>
      </c>
      <c r="C442" s="119">
        <v>28070</v>
      </c>
      <c r="D442" s="5">
        <v>86.662148700000003</v>
      </c>
      <c r="E442" s="119"/>
      <c r="F442" s="119"/>
      <c r="G442" s="119" t="s">
        <v>605</v>
      </c>
      <c r="H442" s="119" t="s">
        <v>605</v>
      </c>
    </row>
    <row r="443" spans="1:8" x14ac:dyDescent="0.25">
      <c r="A443" t="s">
        <v>4</v>
      </c>
      <c r="B443" t="s">
        <v>550</v>
      </c>
      <c r="C443" s="119">
        <v>28068</v>
      </c>
      <c r="D443" s="5">
        <v>94.551836100000003</v>
      </c>
      <c r="E443" s="119"/>
      <c r="F443" s="119"/>
      <c r="G443" s="119" t="s">
        <v>604</v>
      </c>
      <c r="H443" s="119" t="s">
        <v>605</v>
      </c>
    </row>
    <row r="444" spans="1:8" x14ac:dyDescent="0.25">
      <c r="A444" t="s">
        <v>4</v>
      </c>
      <c r="B444" t="s">
        <v>551</v>
      </c>
      <c r="C444" s="119">
        <v>44609</v>
      </c>
      <c r="D444" s="5">
        <v>9.5700789999999998</v>
      </c>
      <c r="E444" s="119"/>
      <c r="F444" s="119"/>
      <c r="G444" s="119" t="s">
        <v>604</v>
      </c>
      <c r="H444" s="119" t="s">
        <v>605</v>
      </c>
    </row>
    <row r="445" spans="1:8" x14ac:dyDescent="0.25">
      <c r="A445" t="s">
        <v>4</v>
      </c>
      <c r="B445" t="s">
        <v>552</v>
      </c>
      <c r="C445" s="119">
        <v>28220</v>
      </c>
      <c r="D445" s="119">
        <v>0</v>
      </c>
      <c r="E445" s="119"/>
      <c r="F445" s="119"/>
      <c r="G445" s="119" t="s">
        <v>605</v>
      </c>
      <c r="H445" s="119" t="s">
        <v>605</v>
      </c>
    </row>
    <row r="446" spans="1:8" x14ac:dyDescent="0.25">
      <c r="A446" t="s">
        <v>4</v>
      </c>
      <c r="B446" t="s">
        <v>553</v>
      </c>
      <c r="C446" s="119">
        <v>28075</v>
      </c>
      <c r="D446" s="5">
        <v>99.545899000000006</v>
      </c>
      <c r="E446" s="119"/>
      <c r="F446" s="119"/>
      <c r="G446" s="119" t="s">
        <v>605</v>
      </c>
      <c r="H446" s="119" t="s">
        <v>605</v>
      </c>
    </row>
    <row r="447" spans="1:8" x14ac:dyDescent="0.25">
      <c r="A447" t="s">
        <v>4</v>
      </c>
      <c r="B447" t="s">
        <v>554</v>
      </c>
      <c r="C447" s="119">
        <v>44586</v>
      </c>
      <c r="D447" s="5">
        <v>18.3501315</v>
      </c>
      <c r="E447" s="119"/>
      <c r="F447" s="119"/>
      <c r="G447" s="119" t="s">
        <v>604</v>
      </c>
      <c r="H447" s="119" t="s">
        <v>605</v>
      </c>
    </row>
    <row r="448" spans="1:8" x14ac:dyDescent="0.25">
      <c r="A448" t="s">
        <v>4</v>
      </c>
      <c r="B448" t="s">
        <v>555</v>
      </c>
      <c r="C448" s="119">
        <v>28040</v>
      </c>
      <c r="D448" s="5">
        <v>93.275091700000004</v>
      </c>
      <c r="E448" s="119"/>
      <c r="F448" s="119"/>
      <c r="G448" s="119" t="s">
        <v>605</v>
      </c>
      <c r="H448" s="119" t="s">
        <v>604</v>
      </c>
    </row>
    <row r="449" spans="1:8" x14ac:dyDescent="0.25">
      <c r="A449" t="s">
        <v>4</v>
      </c>
      <c r="B449" t="s">
        <v>556</v>
      </c>
      <c r="C449" s="119">
        <v>44633</v>
      </c>
      <c r="D449" s="119">
        <v>0</v>
      </c>
      <c r="E449" s="119"/>
      <c r="F449" s="119"/>
      <c r="G449" s="119" t="s">
        <v>605</v>
      </c>
      <c r="H449" s="119" t="s">
        <v>605</v>
      </c>
    </row>
    <row r="450" spans="1:8" x14ac:dyDescent="0.25">
      <c r="A450" t="s">
        <v>4</v>
      </c>
      <c r="B450" t="s">
        <v>557</v>
      </c>
      <c r="C450" s="119">
        <v>28157</v>
      </c>
      <c r="D450" s="5">
        <v>7.5681555999999999</v>
      </c>
      <c r="E450" s="119"/>
      <c r="F450" s="119"/>
      <c r="G450" s="119" t="s">
        <v>605</v>
      </c>
      <c r="H450" s="119" t="s">
        <v>604</v>
      </c>
    </row>
    <row r="451" spans="1:8" x14ac:dyDescent="0.25">
      <c r="A451" t="s">
        <v>4</v>
      </c>
      <c r="B451" t="s">
        <v>558</v>
      </c>
      <c r="C451" s="119">
        <v>31271</v>
      </c>
      <c r="D451" s="5">
        <v>99.999821800000007</v>
      </c>
      <c r="E451" s="119"/>
      <c r="F451" s="119"/>
      <c r="G451" s="119" t="s">
        <v>605</v>
      </c>
      <c r="H451" s="119" t="s">
        <v>605</v>
      </c>
    </row>
    <row r="452" spans="1:8" x14ac:dyDescent="0.25">
      <c r="A452" t="s">
        <v>4</v>
      </c>
      <c r="B452" t="s">
        <v>559</v>
      </c>
      <c r="C452" s="119">
        <v>27411</v>
      </c>
      <c r="D452" s="5">
        <v>97.894223100000005</v>
      </c>
      <c r="E452" s="119"/>
      <c r="F452" s="119"/>
      <c r="G452" s="119" t="s">
        <v>605</v>
      </c>
      <c r="H452" s="119" t="s">
        <v>604</v>
      </c>
    </row>
    <row r="453" spans="1:8" x14ac:dyDescent="0.25">
      <c r="A453" t="s">
        <v>4</v>
      </c>
      <c r="B453" t="s">
        <v>560</v>
      </c>
      <c r="C453" s="119">
        <v>44644</v>
      </c>
      <c r="D453" s="5">
        <v>6.6271999999999998E-3</v>
      </c>
      <c r="E453" s="119"/>
      <c r="F453" s="119"/>
      <c r="G453" s="119" t="s">
        <v>605</v>
      </c>
      <c r="H453" s="119" t="s">
        <v>604</v>
      </c>
    </row>
    <row r="454" spans="1:8" x14ac:dyDescent="0.25">
      <c r="A454" t="s">
        <v>4</v>
      </c>
      <c r="B454" t="s">
        <v>561</v>
      </c>
      <c r="C454" s="119">
        <v>44645</v>
      </c>
      <c r="D454" s="5">
        <v>3.6184024000000002E-2</v>
      </c>
      <c r="E454" s="119"/>
      <c r="F454" s="119"/>
      <c r="G454" s="119" t="s">
        <v>605</v>
      </c>
      <c r="H454" s="119" t="s">
        <v>604</v>
      </c>
    </row>
    <row r="455" spans="1:8" x14ac:dyDescent="0.25">
      <c r="A455" t="s">
        <v>4</v>
      </c>
      <c r="B455" t="s">
        <v>562</v>
      </c>
      <c r="C455" s="119">
        <v>28288</v>
      </c>
      <c r="D455" s="119">
        <v>0</v>
      </c>
      <c r="E455" s="119"/>
      <c r="F455" s="119"/>
      <c r="G455" s="119" t="s">
        <v>605</v>
      </c>
      <c r="H455" s="119" t="s">
        <v>605</v>
      </c>
    </row>
    <row r="456" spans="1:8" x14ac:dyDescent="0.25">
      <c r="A456" t="s">
        <v>4</v>
      </c>
      <c r="B456" t="s">
        <v>563</v>
      </c>
      <c r="C456" s="119">
        <v>28071</v>
      </c>
      <c r="D456" s="119">
        <v>0</v>
      </c>
      <c r="E456" s="119"/>
      <c r="F456" s="119"/>
      <c r="G456" s="119" t="s">
        <v>605</v>
      </c>
      <c r="H456" s="119" t="s">
        <v>604</v>
      </c>
    </row>
    <row r="457" spans="1:8" x14ac:dyDescent="0.25">
      <c r="A457" t="s">
        <v>4</v>
      </c>
      <c r="B457" t="s">
        <v>564</v>
      </c>
      <c r="C457" s="119">
        <v>31248</v>
      </c>
      <c r="D457" s="5">
        <v>50.4300955</v>
      </c>
      <c r="E457" s="119"/>
      <c r="F457" s="119"/>
      <c r="G457" s="119" t="s">
        <v>605</v>
      </c>
      <c r="H457" s="119" t="s">
        <v>605</v>
      </c>
    </row>
    <row r="458" spans="1:8" x14ac:dyDescent="0.25">
      <c r="A458" t="s">
        <v>4</v>
      </c>
      <c r="B458" t="s">
        <v>565</v>
      </c>
      <c r="C458" s="119">
        <v>26738</v>
      </c>
      <c r="D458" s="5">
        <v>96.724537499999997</v>
      </c>
      <c r="E458" s="119"/>
      <c r="F458" s="119"/>
      <c r="G458" s="119" t="s">
        <v>605</v>
      </c>
      <c r="H458" s="119" t="s">
        <v>605</v>
      </c>
    </row>
    <row r="459" spans="1:8" x14ac:dyDescent="0.25">
      <c r="A459" t="s">
        <v>4</v>
      </c>
      <c r="B459" t="s">
        <v>566</v>
      </c>
      <c r="C459" s="119">
        <v>31227</v>
      </c>
      <c r="D459" s="5">
        <v>99.059733199999997</v>
      </c>
      <c r="E459" s="119"/>
      <c r="F459" s="119"/>
      <c r="G459" s="119" t="s">
        <v>605</v>
      </c>
      <c r="H459" s="119" t="s">
        <v>605</v>
      </c>
    </row>
    <row r="460" spans="1:8" x14ac:dyDescent="0.25">
      <c r="A460" t="s">
        <v>4</v>
      </c>
      <c r="B460" t="s">
        <v>567</v>
      </c>
      <c r="C460" s="119">
        <v>44612</v>
      </c>
      <c r="D460" s="5">
        <v>75.072000149999994</v>
      </c>
      <c r="E460" s="119"/>
      <c r="F460" s="119"/>
      <c r="G460" s="119" t="s">
        <v>604</v>
      </c>
      <c r="H460" s="119" t="s">
        <v>605</v>
      </c>
    </row>
    <row r="461" spans="1:8" x14ac:dyDescent="0.25">
      <c r="A461" t="s">
        <v>4</v>
      </c>
      <c r="B461" t="s">
        <v>568</v>
      </c>
      <c r="C461" s="119">
        <v>44590</v>
      </c>
      <c r="D461" s="5">
        <v>2.6110052000000001</v>
      </c>
      <c r="E461" s="119"/>
      <c r="F461" s="119"/>
      <c r="G461" s="119" t="s">
        <v>604</v>
      </c>
      <c r="H461" s="119" t="s">
        <v>605</v>
      </c>
    </row>
    <row r="462" spans="1:8" x14ac:dyDescent="0.25">
      <c r="A462" t="s">
        <v>4</v>
      </c>
      <c r="B462" s="137" t="s">
        <v>569</v>
      </c>
      <c r="C462" s="119">
        <v>27413</v>
      </c>
      <c r="D462" s="5">
        <v>98.586157400000005</v>
      </c>
      <c r="E462" s="119"/>
      <c r="F462" s="119" t="s">
        <v>119</v>
      </c>
      <c r="G462" s="119" t="s">
        <v>605</v>
      </c>
      <c r="H462" s="119" t="s">
        <v>605</v>
      </c>
    </row>
    <row r="463" spans="1:8" x14ac:dyDescent="0.25">
      <c r="A463" t="s">
        <v>4</v>
      </c>
      <c r="B463" t="s">
        <v>570</v>
      </c>
      <c r="C463" s="119">
        <v>44608</v>
      </c>
      <c r="D463" s="5">
        <v>10.148371900000001</v>
      </c>
      <c r="E463" s="119"/>
      <c r="F463" s="119"/>
      <c r="G463" s="119" t="s">
        <v>604</v>
      </c>
      <c r="H463" s="119" t="s">
        <v>605</v>
      </c>
    </row>
    <row r="464" spans="1:8" x14ac:dyDescent="0.25">
      <c r="A464" t="s">
        <v>4</v>
      </c>
      <c r="B464" t="s">
        <v>571</v>
      </c>
      <c r="C464" s="119">
        <v>28162</v>
      </c>
      <c r="D464" s="119">
        <v>0</v>
      </c>
      <c r="E464" s="119"/>
      <c r="F464" s="119"/>
      <c r="G464" s="119" t="s">
        <v>604</v>
      </c>
      <c r="H464" s="119" t="s">
        <v>605</v>
      </c>
    </row>
    <row r="465" spans="1:8" x14ac:dyDescent="0.25">
      <c r="A465" t="s">
        <v>4</v>
      </c>
      <c r="B465" t="s">
        <v>572</v>
      </c>
      <c r="C465" s="119">
        <v>28074</v>
      </c>
      <c r="D465" s="119">
        <v>0</v>
      </c>
      <c r="E465" s="119"/>
      <c r="F465" s="119"/>
      <c r="G465" s="119" t="s">
        <v>605</v>
      </c>
      <c r="H465" s="119" t="s">
        <v>604</v>
      </c>
    </row>
    <row r="466" spans="1:8" x14ac:dyDescent="0.25">
      <c r="A466" t="s">
        <v>4</v>
      </c>
      <c r="B466" t="s">
        <v>573</v>
      </c>
      <c r="C466" s="119">
        <v>28072</v>
      </c>
      <c r="D466" s="119">
        <v>0</v>
      </c>
      <c r="E466" s="119"/>
      <c r="F466" s="119"/>
      <c r="G466" s="119" t="s">
        <v>605</v>
      </c>
      <c r="H466" s="119" t="s">
        <v>604</v>
      </c>
    </row>
    <row r="467" spans="1:8" x14ac:dyDescent="0.25">
      <c r="A467" t="s">
        <v>4</v>
      </c>
      <c r="B467" t="s">
        <v>574</v>
      </c>
      <c r="C467" s="119">
        <v>28159</v>
      </c>
      <c r="D467" s="5">
        <v>62.4155102</v>
      </c>
      <c r="E467" s="119"/>
      <c r="F467" s="119"/>
      <c r="G467" s="119" t="s">
        <v>604</v>
      </c>
      <c r="H467" s="119" t="s">
        <v>605</v>
      </c>
    </row>
    <row r="468" spans="1:8" x14ac:dyDescent="0.25">
      <c r="A468" t="s">
        <v>4</v>
      </c>
      <c r="B468" t="s">
        <v>575</v>
      </c>
      <c r="C468" s="119">
        <v>44635</v>
      </c>
      <c r="D468" s="5">
        <v>19.634296299999999</v>
      </c>
      <c r="E468" s="119"/>
      <c r="F468" s="119"/>
      <c r="G468" s="119" t="s">
        <v>604</v>
      </c>
      <c r="H468" s="119" t="s">
        <v>605</v>
      </c>
    </row>
    <row r="469" spans="1:8" x14ac:dyDescent="0.25">
      <c r="A469" t="s">
        <v>4</v>
      </c>
      <c r="B469" t="s">
        <v>576</v>
      </c>
      <c r="C469" s="119">
        <v>44594</v>
      </c>
      <c r="D469" s="5">
        <v>9.8103677000000005</v>
      </c>
      <c r="E469" s="119"/>
      <c r="F469" s="119"/>
      <c r="G469" s="119" t="s">
        <v>604</v>
      </c>
      <c r="H469" s="119" t="s">
        <v>605</v>
      </c>
    </row>
    <row r="470" spans="1:8" x14ac:dyDescent="0.25">
      <c r="A470" t="s">
        <v>4</v>
      </c>
      <c r="B470" t="s">
        <v>577</v>
      </c>
      <c r="C470" s="119">
        <v>26737</v>
      </c>
      <c r="D470" s="5">
        <v>5.3546737999999996</v>
      </c>
      <c r="E470" s="119"/>
      <c r="F470" s="119"/>
      <c r="G470" s="119" t="s">
        <v>604</v>
      </c>
      <c r="H470" s="119" t="s">
        <v>605</v>
      </c>
    </row>
    <row r="471" spans="1:8" x14ac:dyDescent="0.25">
      <c r="A471" t="s">
        <v>4</v>
      </c>
      <c r="B471" t="s">
        <v>578</v>
      </c>
      <c r="C471" s="119">
        <v>44603</v>
      </c>
      <c r="D471" s="5">
        <v>3.2593084000000001</v>
      </c>
      <c r="E471" s="119"/>
      <c r="F471" s="119"/>
      <c r="G471" s="119" t="s">
        <v>604</v>
      </c>
      <c r="H471" s="119" t="s">
        <v>605</v>
      </c>
    </row>
    <row r="472" spans="1:8" x14ac:dyDescent="0.25">
      <c r="A472" t="s">
        <v>4</v>
      </c>
      <c r="B472" t="s">
        <v>579</v>
      </c>
      <c r="C472" s="119">
        <v>44629</v>
      </c>
      <c r="D472" s="5">
        <v>17.6120141</v>
      </c>
      <c r="E472" s="119"/>
      <c r="F472" s="119"/>
      <c r="G472" s="119" t="s">
        <v>604</v>
      </c>
      <c r="H472" s="119" t="s">
        <v>605</v>
      </c>
    </row>
    <row r="473" spans="1:8" x14ac:dyDescent="0.25">
      <c r="A473" t="s">
        <v>4</v>
      </c>
      <c r="B473" t="s">
        <v>580</v>
      </c>
      <c r="C473" s="119">
        <v>44607</v>
      </c>
      <c r="D473" s="5">
        <v>18.7634416</v>
      </c>
      <c r="E473" s="119"/>
      <c r="F473" s="119"/>
      <c r="G473" s="119" t="s">
        <v>604</v>
      </c>
      <c r="H473" s="119" t="s">
        <v>605</v>
      </c>
    </row>
    <row r="474" spans="1:8" x14ac:dyDescent="0.25">
      <c r="A474" t="s">
        <v>4</v>
      </c>
      <c r="B474" t="s">
        <v>581</v>
      </c>
      <c r="C474" s="119">
        <v>28580</v>
      </c>
      <c r="D474" s="5">
        <v>32.710025100000003</v>
      </c>
      <c r="E474" s="119"/>
      <c r="F474" s="119"/>
      <c r="G474" s="119" t="s">
        <v>604</v>
      </c>
      <c r="H474" s="119" t="s">
        <v>605</v>
      </c>
    </row>
    <row r="475" spans="1:8" x14ac:dyDescent="0.25">
      <c r="A475" t="s">
        <v>4</v>
      </c>
      <c r="B475" t="s">
        <v>582</v>
      </c>
      <c r="C475" s="119">
        <v>44587</v>
      </c>
      <c r="D475" s="5">
        <v>64.907510400000007</v>
      </c>
      <c r="E475" s="119"/>
      <c r="F475" s="119"/>
      <c r="G475" s="119" t="s">
        <v>604</v>
      </c>
      <c r="H475" s="119" t="s">
        <v>605</v>
      </c>
    </row>
    <row r="476" spans="1:8" x14ac:dyDescent="0.25">
      <c r="A476" t="s">
        <v>4</v>
      </c>
      <c r="B476" t="s">
        <v>583</v>
      </c>
      <c r="C476" s="119">
        <v>44596</v>
      </c>
      <c r="D476" s="5">
        <v>3.0112060999999999</v>
      </c>
      <c r="E476" s="119"/>
      <c r="F476" s="119"/>
      <c r="G476" s="119" t="s">
        <v>605</v>
      </c>
      <c r="H476" s="119" t="s">
        <v>605</v>
      </c>
    </row>
    <row r="477" spans="1:8" x14ac:dyDescent="0.25">
      <c r="A477" t="s">
        <v>4</v>
      </c>
      <c r="B477" t="s">
        <v>584</v>
      </c>
      <c r="C477" s="119">
        <v>44595</v>
      </c>
      <c r="D477" s="5">
        <v>2.8615241999999999</v>
      </c>
      <c r="E477" s="119"/>
      <c r="F477" s="119"/>
      <c r="G477" s="119" t="s">
        <v>604</v>
      </c>
      <c r="H477" s="119" t="s">
        <v>605</v>
      </c>
    </row>
    <row r="478" spans="1:8" x14ac:dyDescent="0.25">
      <c r="A478" t="s">
        <v>4</v>
      </c>
      <c r="B478" t="s">
        <v>585</v>
      </c>
      <c r="C478" s="119">
        <v>44610</v>
      </c>
      <c r="D478" s="5">
        <v>20.883913199999999</v>
      </c>
      <c r="E478" s="119"/>
      <c r="F478" s="119"/>
      <c r="G478" s="119" t="s">
        <v>604</v>
      </c>
      <c r="H478" s="119" t="s">
        <v>605</v>
      </c>
    </row>
    <row r="479" spans="1:8" x14ac:dyDescent="0.25">
      <c r="A479" t="s">
        <v>4</v>
      </c>
      <c r="B479" t="s">
        <v>586</v>
      </c>
      <c r="C479" s="119">
        <v>28585</v>
      </c>
      <c r="D479" s="5">
        <v>1.4270939999999999E-2</v>
      </c>
      <c r="E479" s="119"/>
      <c r="F479" s="119"/>
      <c r="G479" s="119" t="s">
        <v>605</v>
      </c>
      <c r="H479" s="119" t="s">
        <v>604</v>
      </c>
    </row>
    <row r="480" spans="1:8" x14ac:dyDescent="0.25">
      <c r="A480" t="s">
        <v>4</v>
      </c>
      <c r="B480" t="s">
        <v>587</v>
      </c>
      <c r="C480" s="119">
        <v>44640</v>
      </c>
      <c r="D480" s="5">
        <v>7.9895338000000002</v>
      </c>
      <c r="E480" s="119"/>
      <c r="F480" s="119"/>
      <c r="G480" s="119" t="s">
        <v>605</v>
      </c>
      <c r="H480" s="119" t="s">
        <v>604</v>
      </c>
    </row>
    <row r="481" spans="1:8" x14ac:dyDescent="0.25">
      <c r="A481" t="s">
        <v>4</v>
      </c>
      <c r="B481" t="s">
        <v>588</v>
      </c>
      <c r="C481" s="119">
        <v>44636</v>
      </c>
      <c r="D481" s="5">
        <v>99.999290599999995</v>
      </c>
      <c r="E481" s="119"/>
      <c r="F481" s="119"/>
      <c r="G481" s="119" t="s">
        <v>605</v>
      </c>
      <c r="H481" s="119" t="s">
        <v>604</v>
      </c>
    </row>
    <row r="482" spans="1:8" x14ac:dyDescent="0.25">
      <c r="A482" t="s">
        <v>4</v>
      </c>
      <c r="B482" t="s">
        <v>589</v>
      </c>
      <c r="C482" s="119">
        <v>28260</v>
      </c>
      <c r="D482" s="5">
        <v>99.505225300000006</v>
      </c>
      <c r="E482" s="119"/>
      <c r="F482" s="119"/>
      <c r="G482" s="119" t="s">
        <v>605</v>
      </c>
      <c r="H482" s="119" t="s">
        <v>605</v>
      </c>
    </row>
    <row r="483" spans="1:8" x14ac:dyDescent="0.25">
      <c r="A483" t="s">
        <v>4</v>
      </c>
      <c r="B483" t="s">
        <v>590</v>
      </c>
      <c r="C483" s="119">
        <v>26734</v>
      </c>
      <c r="D483" s="5">
        <v>99.414274800000001</v>
      </c>
      <c r="E483" s="119"/>
      <c r="F483" s="119"/>
      <c r="G483" s="119" t="s">
        <v>605</v>
      </c>
      <c r="H483" s="119" t="s">
        <v>605</v>
      </c>
    </row>
    <row r="484" spans="1:8" x14ac:dyDescent="0.25">
      <c r="A484" t="s">
        <v>4</v>
      </c>
      <c r="B484" t="s">
        <v>591</v>
      </c>
      <c r="C484" s="119">
        <v>28160</v>
      </c>
      <c r="D484" s="5">
        <v>0.35363719999999998</v>
      </c>
      <c r="E484" s="119"/>
      <c r="F484" s="119"/>
      <c r="G484" s="119" t="s">
        <v>605</v>
      </c>
      <c r="H484" s="119" t="s">
        <v>604</v>
      </c>
    </row>
    <row r="485" spans="1:8" x14ac:dyDescent="0.25">
      <c r="A485" t="s">
        <v>4</v>
      </c>
      <c r="B485" t="s">
        <v>592</v>
      </c>
      <c r="C485" s="119">
        <v>28557</v>
      </c>
      <c r="D485" s="5">
        <v>15.697924909999999</v>
      </c>
      <c r="E485" s="119"/>
      <c r="F485" s="119"/>
      <c r="G485" s="119" t="s">
        <v>604</v>
      </c>
      <c r="H485" s="119" t="s">
        <v>605</v>
      </c>
    </row>
    <row r="486" spans="1:8" x14ac:dyDescent="0.25">
      <c r="A486" t="s">
        <v>4</v>
      </c>
      <c r="B486" t="s">
        <v>593</v>
      </c>
      <c r="C486" s="119">
        <v>28283</v>
      </c>
      <c r="D486" s="5">
        <v>99.000113200000001</v>
      </c>
      <c r="E486" s="119"/>
      <c r="F486" s="119"/>
      <c r="G486" s="119" t="s">
        <v>605</v>
      </c>
      <c r="H486" s="119" t="s">
        <v>605</v>
      </c>
    </row>
    <row r="487" spans="1:8" x14ac:dyDescent="0.25">
      <c r="A487" t="s">
        <v>594</v>
      </c>
      <c r="B487" t="s">
        <v>595</v>
      </c>
      <c r="C487" s="119">
        <v>30716</v>
      </c>
      <c r="D487" s="5">
        <v>99.981587899999994</v>
      </c>
      <c r="E487" s="119"/>
      <c r="F487" s="119"/>
      <c r="G487" s="119" t="s">
        <v>605</v>
      </c>
      <c r="H487" s="119" t="s">
        <v>604</v>
      </c>
    </row>
    <row r="488" spans="1:8" x14ac:dyDescent="0.25">
      <c r="A488" t="s">
        <v>594</v>
      </c>
      <c r="B488" t="s">
        <v>596</v>
      </c>
      <c r="C488" s="119">
        <v>30747</v>
      </c>
      <c r="D488" s="119">
        <v>0</v>
      </c>
      <c r="E488" s="119"/>
      <c r="F488" s="119"/>
      <c r="G488" s="119" t="s">
        <v>605</v>
      </c>
      <c r="H488" s="119" t="s">
        <v>604</v>
      </c>
    </row>
    <row r="489" spans="1:8" x14ac:dyDescent="0.25">
      <c r="A489" t="s">
        <v>594</v>
      </c>
      <c r="B489" s="137" t="s">
        <v>597</v>
      </c>
      <c r="C489" s="119">
        <v>23980</v>
      </c>
      <c r="D489" s="5">
        <v>97.873519900000005</v>
      </c>
      <c r="E489" s="119"/>
      <c r="F489" s="119" t="s">
        <v>119</v>
      </c>
      <c r="G489" s="119" t="s">
        <v>605</v>
      </c>
      <c r="H489" s="119" t="s">
        <v>605</v>
      </c>
    </row>
  </sheetData>
  <autoFilter ref="A1:H489">
    <sortState ref="A2:H489">
      <sortCondition descending="1" ref="E1:E489"/>
    </sortState>
  </autoFilter>
  <sortState ref="A2:H489">
    <sortCondition ref="A2:A489"/>
    <sortCondition ref="B2:B489"/>
  </sortState>
  <conditionalFormatting sqref="D2:D489">
    <cfRule type="cellIs" dxfId="4" priority="1" operator="between">
      <formula>2</formula>
      <formula>98</formula>
    </cfRule>
    <cfRule type="cellIs" dxfId="3" priority="2" operator="between">
      <formula>2</formula>
      <formula>98</formula>
    </cfRule>
    <cfRule type="cellIs" dxfId="2" priority="3" operator="lessThan">
      <formula>2</formula>
    </cfRule>
    <cfRule type="cellIs" dxfId="1" priority="4" operator="greaterThan">
      <formula>98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10" sqref="I10"/>
    </sheetView>
  </sheetViews>
  <sheetFormatPr defaultRowHeight="15" x14ac:dyDescent="0.25"/>
  <cols>
    <col min="1" max="1" width="32.28515625" bestFit="1" customWidth="1"/>
    <col min="3" max="3" width="13.42578125" customWidth="1"/>
    <col min="5" max="5" width="82.42578125" bestFit="1" customWidth="1"/>
  </cols>
  <sheetData>
    <row r="1" spans="1:5" ht="30.75" thickBot="1" x14ac:dyDescent="0.3">
      <c r="A1" s="133" t="s">
        <v>6</v>
      </c>
      <c r="B1" s="134" t="s">
        <v>83</v>
      </c>
      <c r="C1" s="126" t="s">
        <v>98</v>
      </c>
      <c r="D1" s="134" t="s">
        <v>108</v>
      </c>
      <c r="E1" s="134" t="s">
        <v>103</v>
      </c>
    </row>
    <row r="2" spans="1:5" x14ac:dyDescent="0.25">
      <c r="A2" t="s">
        <v>0</v>
      </c>
      <c r="B2" t="s">
        <v>86</v>
      </c>
      <c r="C2" s="5">
        <v>7.3556652814131596</v>
      </c>
      <c r="D2" t="s">
        <v>99</v>
      </c>
      <c r="E2" t="s">
        <v>104</v>
      </c>
    </row>
    <row r="3" spans="1:5" x14ac:dyDescent="0.25">
      <c r="A3" t="s">
        <v>1</v>
      </c>
      <c r="B3" t="s">
        <v>87</v>
      </c>
      <c r="C3" s="5">
        <v>61.385302321309503</v>
      </c>
      <c r="D3" t="s">
        <v>100</v>
      </c>
      <c r="E3" t="s">
        <v>105</v>
      </c>
    </row>
    <row r="4" spans="1:5" x14ac:dyDescent="0.25">
      <c r="A4" t="s">
        <v>2</v>
      </c>
      <c r="B4" t="s">
        <v>88</v>
      </c>
      <c r="C4" s="5">
        <v>15.668472963363801</v>
      </c>
      <c r="D4" t="s">
        <v>101</v>
      </c>
      <c r="E4" t="s">
        <v>106</v>
      </c>
    </row>
    <row r="5" spans="1:5" x14ac:dyDescent="0.25">
      <c r="A5" t="s">
        <v>3</v>
      </c>
      <c r="B5" t="s">
        <v>91</v>
      </c>
      <c r="C5" s="5">
        <v>99.988839023619803</v>
      </c>
      <c r="D5" t="s">
        <v>100</v>
      </c>
      <c r="E5" t="s">
        <v>105</v>
      </c>
    </row>
    <row r="6" spans="1:5" x14ac:dyDescent="0.25">
      <c r="A6" t="s">
        <v>4</v>
      </c>
      <c r="B6" t="s">
        <v>89</v>
      </c>
      <c r="C6" s="5">
        <v>28.196617879849502</v>
      </c>
      <c r="D6" t="s">
        <v>102</v>
      </c>
      <c r="E6" t="s">
        <v>107</v>
      </c>
    </row>
    <row r="7" spans="1:5" x14ac:dyDescent="0.25">
      <c r="A7" t="s">
        <v>5</v>
      </c>
      <c r="B7" t="s">
        <v>90</v>
      </c>
      <c r="C7" s="5">
        <v>17.474114996274501</v>
      </c>
      <c r="D7" t="s">
        <v>100</v>
      </c>
      <c r="E7" t="s">
        <v>105</v>
      </c>
    </row>
    <row r="10" spans="1:5" x14ac:dyDescent="0.25">
      <c r="A10" s="4" t="s">
        <v>109</v>
      </c>
    </row>
  </sheetData>
  <sortState ref="A2:G7">
    <sortCondition ref="A2:A7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E5" sqref="E5"/>
    </sheetView>
  </sheetViews>
  <sheetFormatPr defaultRowHeight="15" x14ac:dyDescent="0.25"/>
  <cols>
    <col min="1" max="1" width="32.28515625" bestFit="1" customWidth="1"/>
    <col min="2" max="2" width="7.85546875" customWidth="1"/>
    <col min="3" max="3" width="14.28515625" customWidth="1"/>
    <col min="4" max="4" width="14.5703125" customWidth="1"/>
    <col min="5" max="5" width="16" customWidth="1"/>
    <col min="6" max="6" width="17" customWidth="1"/>
    <col min="7" max="7" width="6" style="153" customWidth="1"/>
    <col min="8" max="8" width="16.28515625" customWidth="1"/>
    <col min="9" max="9" width="15.85546875" customWidth="1"/>
    <col min="10" max="10" width="16.7109375" customWidth="1"/>
    <col min="11" max="11" width="17.5703125" customWidth="1"/>
    <col min="13" max="13" width="9.140625" style="120"/>
  </cols>
  <sheetData>
    <row r="1" spans="1:13" ht="60.75" thickBot="1" x14ac:dyDescent="0.3">
      <c r="A1" s="117" t="s">
        <v>6</v>
      </c>
      <c r="B1" s="118" t="s">
        <v>83</v>
      </c>
      <c r="C1" s="131" t="s">
        <v>84</v>
      </c>
      <c r="D1" s="131" t="s">
        <v>85</v>
      </c>
      <c r="E1" s="131" t="s">
        <v>95</v>
      </c>
      <c r="F1" s="132" t="s">
        <v>96</v>
      </c>
      <c r="H1" s="125" t="s">
        <v>92</v>
      </c>
      <c r="I1" s="125" t="s">
        <v>93</v>
      </c>
      <c r="J1" s="125" t="s">
        <v>94</v>
      </c>
      <c r="K1" s="125" t="s">
        <v>97</v>
      </c>
      <c r="M1" s="155"/>
    </row>
    <row r="2" spans="1:13" x14ac:dyDescent="0.25">
      <c r="A2" s="1" t="s">
        <v>0</v>
      </c>
      <c r="B2" s="10" t="s">
        <v>86</v>
      </c>
      <c r="C2" s="121">
        <v>7722102</v>
      </c>
      <c r="D2" s="121">
        <v>1487679</v>
      </c>
      <c r="E2" s="121">
        <v>303142</v>
      </c>
      <c r="F2" s="127">
        <f>E2/D2</f>
        <v>0.20376842047242719</v>
      </c>
      <c r="H2" s="197">
        <v>7432133.4000000004</v>
      </c>
      <c r="I2" s="198">
        <v>3014429.0660000001</v>
      </c>
      <c r="J2" s="123">
        <v>379168</v>
      </c>
      <c r="K2" s="129">
        <f t="shared" ref="K2:K7" si="0">J2/I2</f>
        <v>0.1257843497717919</v>
      </c>
      <c r="M2" s="13"/>
    </row>
    <row r="3" spans="1:13" x14ac:dyDescent="0.25">
      <c r="A3" s="1" t="s">
        <v>1</v>
      </c>
      <c r="B3" t="s">
        <v>87</v>
      </c>
      <c r="C3" s="122">
        <v>142</v>
      </c>
      <c r="D3" s="195">
        <v>87.65</v>
      </c>
      <c r="E3" s="122">
        <v>0</v>
      </c>
      <c r="F3" s="128">
        <f>E3/D3</f>
        <v>0</v>
      </c>
      <c r="H3" s="197">
        <v>330035.5</v>
      </c>
      <c r="I3" s="198">
        <v>0.75351599999999996</v>
      </c>
      <c r="J3" s="124">
        <v>0</v>
      </c>
      <c r="K3" s="130">
        <f t="shared" si="0"/>
        <v>0</v>
      </c>
      <c r="M3" s="13"/>
    </row>
    <row r="4" spans="1:13" x14ac:dyDescent="0.25">
      <c r="A4" s="1" t="s">
        <v>2</v>
      </c>
      <c r="B4" t="s">
        <v>88</v>
      </c>
      <c r="C4" s="122">
        <v>18</v>
      </c>
      <c r="D4" s="195">
        <v>0</v>
      </c>
      <c r="E4" s="121">
        <v>0</v>
      </c>
      <c r="F4" s="127">
        <v>0</v>
      </c>
      <c r="H4" s="197">
        <v>470116.6</v>
      </c>
      <c r="I4" s="198">
        <v>26.294478000000002</v>
      </c>
      <c r="J4" s="124">
        <v>0</v>
      </c>
      <c r="K4" s="130">
        <f t="shared" si="0"/>
        <v>0</v>
      </c>
      <c r="M4" s="13"/>
    </row>
    <row r="5" spans="1:13" x14ac:dyDescent="0.25">
      <c r="A5" s="1" t="s">
        <v>3</v>
      </c>
      <c r="B5" t="s">
        <v>91</v>
      </c>
      <c r="C5" s="195">
        <v>391</v>
      </c>
      <c r="D5" s="195">
        <v>391</v>
      </c>
      <c r="E5" s="195">
        <v>391</v>
      </c>
      <c r="F5" s="128">
        <v>1</v>
      </c>
      <c r="H5" s="197">
        <v>416111</v>
      </c>
      <c r="I5" s="123">
        <v>70453.528820000007</v>
      </c>
      <c r="J5" s="124">
        <v>6050</v>
      </c>
      <c r="K5" s="130">
        <f t="shared" si="0"/>
        <v>8.5872206847963525E-2</v>
      </c>
    </row>
    <row r="6" spans="1:13" x14ac:dyDescent="0.25">
      <c r="A6" s="1" t="s">
        <v>4</v>
      </c>
      <c r="B6" t="s">
        <v>89</v>
      </c>
      <c r="C6" s="122">
        <v>269652</v>
      </c>
      <c r="D6" s="122">
        <v>88464</v>
      </c>
      <c r="E6" s="122">
        <v>26073</v>
      </c>
      <c r="F6" s="128">
        <f>E6/D6</f>
        <v>0.2947300596852957</v>
      </c>
      <c r="H6" s="197">
        <v>4106953.9</v>
      </c>
      <c r="I6" s="123">
        <v>1246092</v>
      </c>
      <c r="J6" s="124">
        <v>14582</v>
      </c>
      <c r="K6" s="130">
        <f t="shared" si="0"/>
        <v>1.1702185713414418E-2</v>
      </c>
      <c r="M6" s="13"/>
    </row>
    <row r="7" spans="1:13" x14ac:dyDescent="0.25">
      <c r="A7" s="190" t="s">
        <v>5</v>
      </c>
      <c r="B7" s="191" t="s">
        <v>90</v>
      </c>
      <c r="C7" s="196">
        <v>42.778965999999997</v>
      </c>
      <c r="D7" s="196">
        <v>19.96</v>
      </c>
      <c r="E7" s="196">
        <v>0.43718499999999999</v>
      </c>
      <c r="F7" s="192">
        <f>E7/D7</f>
        <v>2.1903056112224449E-2</v>
      </c>
      <c r="G7" s="193"/>
      <c r="H7" s="199">
        <v>432638.1</v>
      </c>
      <c r="I7" s="200">
        <v>189084.3131</v>
      </c>
      <c r="J7" s="201">
        <v>1</v>
      </c>
      <c r="K7" s="194">
        <f t="shared" si="0"/>
        <v>5.2886460204191315E-6</v>
      </c>
      <c r="M7" s="13"/>
    </row>
    <row r="13" spans="1:13" x14ac:dyDescent="0.25">
      <c r="G13" s="154"/>
    </row>
    <row r="14" spans="1:13" x14ac:dyDescent="0.25">
      <c r="G14" s="154"/>
    </row>
  </sheetData>
  <sortState ref="A2:K7">
    <sortCondition ref="A2:A7"/>
  </sortState>
  <conditionalFormatting sqref="K2:K7 F2:F7">
    <cfRule type="cellIs" dxfId="0" priority="1" operator="lessThan">
      <formula>0.6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14" sqref="D14"/>
    </sheetView>
  </sheetViews>
  <sheetFormatPr defaultRowHeight="15" x14ac:dyDescent="0.25"/>
  <cols>
    <col min="1" max="1" width="17.28515625" customWidth="1"/>
    <col min="2" max="2" width="12.140625" customWidth="1"/>
    <col min="3" max="3" width="16.7109375" customWidth="1"/>
    <col min="4" max="4" width="84.7109375" style="4" customWidth="1"/>
    <col min="5" max="5" width="37.42578125" bestFit="1" customWidth="1"/>
  </cols>
  <sheetData>
    <row r="1" spans="1:5" ht="33" thickBot="1" x14ac:dyDescent="0.3">
      <c r="A1" s="81" t="s">
        <v>73</v>
      </c>
      <c r="B1" s="82" t="s">
        <v>74</v>
      </c>
      <c r="C1" s="12" t="s">
        <v>75</v>
      </c>
      <c r="D1" s="2" t="s">
        <v>76</v>
      </c>
      <c r="E1" s="81" t="s">
        <v>46</v>
      </c>
    </row>
    <row r="2" spans="1:5" x14ac:dyDescent="0.25">
      <c r="A2" s="83" t="s">
        <v>4</v>
      </c>
      <c r="B2" s="84">
        <v>0</v>
      </c>
      <c r="C2" s="85" t="s">
        <v>4</v>
      </c>
      <c r="D2" s="86" t="s">
        <v>77</v>
      </c>
      <c r="E2" s="83" t="s">
        <v>78</v>
      </c>
    </row>
    <row r="3" spans="1:5" ht="51.75" x14ac:dyDescent="0.25">
      <c r="A3" s="83" t="s">
        <v>4</v>
      </c>
      <c r="B3" s="84">
        <v>0</v>
      </c>
      <c r="C3" s="151" t="s">
        <v>4</v>
      </c>
      <c r="D3" s="152" t="s">
        <v>685</v>
      </c>
      <c r="E3" s="83" t="s">
        <v>78</v>
      </c>
    </row>
    <row r="4" spans="1:5" ht="51.75" x14ac:dyDescent="0.25">
      <c r="A4" s="4" t="s">
        <v>0</v>
      </c>
      <c r="B4" s="84">
        <v>0</v>
      </c>
      <c r="C4" s="151" t="s">
        <v>0</v>
      </c>
      <c r="D4" s="152" t="s">
        <v>79</v>
      </c>
      <c r="E4" s="4" t="s">
        <v>606</v>
      </c>
    </row>
  </sheetData>
  <hyperlinks>
    <hyperlink ref="C4" r:id="rId1"/>
    <hyperlink ref="C3" r:id="rId2"/>
    <hyperlink ref="C2" r:id="rId3"/>
  </hyperlinks>
  <pageMargins left="0.7" right="0.7" top="0.75" bottom="0.75" header="0.3" footer="0.3"/>
  <pageSetup paperSize="9" orientation="portrait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C10" sqref="C10"/>
    </sheetView>
  </sheetViews>
  <sheetFormatPr defaultRowHeight="15" x14ac:dyDescent="0.25"/>
  <cols>
    <col min="1" max="1" width="16.7109375" style="23" customWidth="1"/>
    <col min="2" max="2" width="21.42578125" style="14" customWidth="1"/>
    <col min="3" max="3" width="8.5703125" style="15" customWidth="1"/>
    <col min="4" max="4" width="11.5703125" style="15" customWidth="1"/>
    <col min="5" max="5" width="44.7109375" style="14" customWidth="1"/>
    <col min="6" max="6" width="23.85546875" style="14" customWidth="1"/>
    <col min="7" max="7" width="3.7109375" style="14" customWidth="1"/>
    <col min="8" max="8" width="30.7109375" style="15" customWidth="1"/>
    <col min="9" max="9" width="14.28515625" style="16" customWidth="1"/>
    <col min="10" max="10" width="3.7109375" style="17" customWidth="1"/>
    <col min="11" max="11" width="18.140625" style="25" customWidth="1"/>
    <col min="12" max="12" width="14" style="23" customWidth="1"/>
    <col min="13" max="13" width="12.85546875" style="23" customWidth="1"/>
    <col min="14" max="14" width="15" style="23" customWidth="1"/>
    <col min="15" max="15" width="14.28515625" style="23" customWidth="1"/>
    <col min="16" max="16" width="13.42578125" style="23" customWidth="1"/>
    <col min="17" max="17" width="3.7109375" style="14" customWidth="1"/>
    <col min="18" max="19" width="9.140625" style="14" customWidth="1"/>
    <col min="20" max="21" width="9.140625" style="14"/>
    <col min="22" max="22" width="9.140625" style="14" customWidth="1"/>
    <col min="23" max="16384" width="9.140625" style="14"/>
  </cols>
  <sheetData>
    <row r="1" spans="1:17" ht="75.75" thickBot="1" x14ac:dyDescent="0.3">
      <c r="A1" s="107" t="s">
        <v>6</v>
      </c>
      <c r="B1" s="108" t="s">
        <v>41</v>
      </c>
      <c r="C1" s="109" t="s">
        <v>42</v>
      </c>
      <c r="D1" s="108" t="s">
        <v>43</v>
      </c>
      <c r="E1" s="108" t="s">
        <v>44</v>
      </c>
      <c r="F1" s="108" t="s">
        <v>45</v>
      </c>
      <c r="G1" s="110"/>
      <c r="H1" s="115" t="s">
        <v>82</v>
      </c>
      <c r="I1" s="111" t="s">
        <v>47</v>
      </c>
      <c r="J1" s="112"/>
      <c r="K1" s="113" t="s">
        <v>48</v>
      </c>
      <c r="L1" s="113" t="s">
        <v>49</v>
      </c>
      <c r="M1" s="113" t="s">
        <v>50</v>
      </c>
      <c r="N1" s="113" t="s">
        <v>51</v>
      </c>
      <c r="O1" s="113" t="s">
        <v>52</v>
      </c>
      <c r="P1" s="114" t="s">
        <v>53</v>
      </c>
      <c r="Q1" s="105"/>
    </row>
    <row r="2" spans="1:17" ht="51" x14ac:dyDescent="0.25">
      <c r="A2" s="87" t="s">
        <v>0</v>
      </c>
      <c r="B2" s="88" t="s">
        <v>54</v>
      </c>
      <c r="C2" s="89">
        <v>50</v>
      </c>
      <c r="D2" s="90">
        <v>360000</v>
      </c>
      <c r="E2" s="88" t="s">
        <v>80</v>
      </c>
      <c r="F2" s="88" t="s">
        <v>81</v>
      </c>
      <c r="G2" s="91"/>
      <c r="H2" s="92" t="s">
        <v>55</v>
      </c>
      <c r="I2" s="93" t="s">
        <v>56</v>
      </c>
      <c r="J2" s="94"/>
      <c r="K2" s="95">
        <f>L2+M2</f>
        <v>4023204</v>
      </c>
      <c r="L2" s="95">
        <v>929945</v>
      </c>
      <c r="M2" s="95">
        <v>3093259</v>
      </c>
      <c r="N2" s="95">
        <v>3302630</v>
      </c>
      <c r="O2" s="95">
        <v>715910</v>
      </c>
      <c r="P2" s="96">
        <v>4920</v>
      </c>
      <c r="Q2" s="105"/>
    </row>
    <row r="3" spans="1:17" ht="26.25" thickBot="1" x14ac:dyDescent="0.3">
      <c r="A3" s="97" t="s">
        <v>4</v>
      </c>
      <c r="B3" s="98" t="s">
        <v>57</v>
      </c>
      <c r="C3" s="98"/>
      <c r="D3" s="98"/>
      <c r="E3" s="99"/>
      <c r="F3" s="99"/>
      <c r="G3" s="99"/>
      <c r="H3" s="116" t="s">
        <v>58</v>
      </c>
      <c r="I3" s="100"/>
      <c r="J3" s="101"/>
      <c r="K3" s="102">
        <f>L3+M3</f>
        <v>13870</v>
      </c>
      <c r="L3" s="103">
        <v>268</v>
      </c>
      <c r="M3" s="102">
        <v>13602</v>
      </c>
      <c r="N3" s="102">
        <v>5837</v>
      </c>
      <c r="O3" s="102">
        <v>7371</v>
      </c>
      <c r="P3" s="104">
        <v>661</v>
      </c>
      <c r="Q3" s="105"/>
    </row>
    <row r="4" spans="1:17" x14ac:dyDescent="0.25">
      <c r="A4" s="18"/>
      <c r="D4" s="19"/>
      <c r="E4" s="20"/>
      <c r="H4" s="14"/>
      <c r="K4" s="21"/>
      <c r="L4" s="21"/>
      <c r="M4" s="21"/>
      <c r="N4" s="21"/>
      <c r="O4" s="106"/>
      <c r="P4" s="106"/>
      <c r="Q4" s="105"/>
    </row>
    <row r="5" spans="1:17" x14ac:dyDescent="0.25">
      <c r="A5" s="18"/>
      <c r="K5" s="22"/>
      <c r="P5" s="24"/>
    </row>
    <row r="6" spans="1:17" x14ac:dyDescent="0.25">
      <c r="A6" s="18"/>
      <c r="L6" s="26"/>
    </row>
    <row r="7" spans="1:17" x14ac:dyDescent="0.25">
      <c r="L7" s="24"/>
      <c r="M7" s="24"/>
      <c r="N7" s="24"/>
      <c r="O7" s="24"/>
    </row>
    <row r="8" spans="1:17" x14ac:dyDescent="0.25">
      <c r="A8" s="14"/>
      <c r="B8"/>
      <c r="C8" s="27"/>
      <c r="D8" s="27"/>
      <c r="L8" s="28"/>
      <c r="M8" s="14"/>
      <c r="N8" s="14"/>
      <c r="O8" s="14"/>
      <c r="P8" s="14"/>
    </row>
    <row r="9" spans="1:17" x14ac:dyDescent="0.25">
      <c r="A9" s="14"/>
      <c r="B9" s="3"/>
      <c r="C9"/>
      <c r="D9"/>
      <c r="L9" s="28"/>
      <c r="M9" s="14"/>
      <c r="N9" s="14"/>
      <c r="O9" s="14"/>
      <c r="P9" s="14"/>
    </row>
    <row r="10" spans="1:17" x14ac:dyDescent="0.25">
      <c r="A10" s="14"/>
      <c r="B10"/>
      <c r="C10" s="29"/>
      <c r="D10"/>
      <c r="M10" s="14"/>
      <c r="N10" s="14"/>
      <c r="O10" s="14"/>
      <c r="P10" s="14"/>
    </row>
    <row r="11" spans="1:17" x14ac:dyDescent="0.25">
      <c r="A11" s="14"/>
      <c r="B11"/>
      <c r="C11" s="29"/>
      <c r="D11"/>
      <c r="M11" s="14"/>
      <c r="N11" s="14"/>
      <c r="O11" s="14"/>
      <c r="P11" s="14"/>
    </row>
    <row r="12" spans="1:17" x14ac:dyDescent="0.25">
      <c r="A12" s="14"/>
      <c r="B12"/>
      <c r="C12" s="30"/>
      <c r="D12" s="27"/>
      <c r="M12" s="14"/>
      <c r="N12" s="14"/>
      <c r="O12" s="14"/>
      <c r="P12" s="14"/>
    </row>
    <row r="13" spans="1:17" x14ac:dyDescent="0.25">
      <c r="A13" s="14"/>
      <c r="B13"/>
      <c r="C13" s="29"/>
      <c r="D13"/>
      <c r="M13" s="14"/>
      <c r="N13" s="14"/>
      <c r="O13" s="14"/>
      <c r="P13" s="14"/>
    </row>
    <row r="14" spans="1:17" x14ac:dyDescent="0.25">
      <c r="A14" s="14"/>
      <c r="B14"/>
      <c r="C14" s="29"/>
      <c r="D14"/>
      <c r="M14" s="14"/>
      <c r="N14" s="14"/>
      <c r="O14" s="14"/>
      <c r="P14" s="14"/>
    </row>
    <row r="15" spans="1:17" x14ac:dyDescent="0.25">
      <c r="A15" s="14"/>
      <c r="B15"/>
      <c r="C15" s="29"/>
      <c r="D15"/>
      <c r="M15" s="14"/>
      <c r="N15" s="14"/>
      <c r="O15" s="14"/>
      <c r="P15" s="14"/>
    </row>
    <row r="16" spans="1:17" x14ac:dyDescent="0.25">
      <c r="A16" s="14"/>
      <c r="B16"/>
      <c r="C16" s="29"/>
      <c r="D16"/>
      <c r="M16" s="14"/>
      <c r="N16" s="14"/>
      <c r="O16" s="14"/>
      <c r="P16" s="14"/>
    </row>
    <row r="17" spans="1:16" x14ac:dyDescent="0.25">
      <c r="A17" s="14"/>
      <c r="B17"/>
      <c r="C17" s="29"/>
      <c r="D17"/>
      <c r="M17" s="14"/>
      <c r="N17" s="14"/>
      <c r="O17" s="14"/>
      <c r="P17" s="14"/>
    </row>
    <row r="18" spans="1:16" x14ac:dyDescent="0.25">
      <c r="A18" s="14"/>
      <c r="B18"/>
      <c r="C18" s="30"/>
      <c r="D18" s="27"/>
      <c r="M18" s="14"/>
      <c r="N18" s="14"/>
      <c r="O18" s="14"/>
      <c r="P18" s="14"/>
    </row>
    <row r="19" spans="1:16" x14ac:dyDescent="0.25">
      <c r="A19" s="14"/>
      <c r="B19"/>
      <c r="C19" s="30"/>
      <c r="D19" s="27"/>
      <c r="M19" s="14"/>
      <c r="N19" s="14"/>
      <c r="O19" s="14"/>
      <c r="P19" s="14"/>
    </row>
    <row r="20" spans="1:16" x14ac:dyDescent="0.25">
      <c r="A20" s="14"/>
      <c r="B20"/>
      <c r="C20" s="29"/>
      <c r="D20"/>
      <c r="M20" s="14"/>
      <c r="N20" s="14"/>
      <c r="O20" s="14"/>
      <c r="P20" s="14"/>
    </row>
    <row r="21" spans="1:16" x14ac:dyDescent="0.25">
      <c r="A21" s="14"/>
      <c r="B21"/>
      <c r="C21" s="29"/>
      <c r="D21"/>
      <c r="M21" s="14"/>
      <c r="N21" s="14"/>
      <c r="O21" s="14"/>
      <c r="P21" s="14"/>
    </row>
    <row r="22" spans="1:16" x14ac:dyDescent="0.25">
      <c r="A22" s="14"/>
      <c r="B22"/>
      <c r="C22" s="29"/>
      <c r="D22"/>
      <c r="M22" s="14"/>
      <c r="N22" s="14"/>
      <c r="O22" s="14"/>
      <c r="P22" s="14"/>
    </row>
    <row r="23" spans="1:16" x14ac:dyDescent="0.25">
      <c r="A23" s="14"/>
      <c r="B23"/>
      <c r="C23" s="29"/>
      <c r="D23"/>
      <c r="M23" s="14"/>
      <c r="N23" s="14"/>
      <c r="O23" s="14"/>
      <c r="P23" s="14"/>
    </row>
    <row r="24" spans="1:16" x14ac:dyDescent="0.25">
      <c r="A24" s="14"/>
      <c r="B24"/>
      <c r="C24" s="29"/>
      <c r="D2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25">
      <c r="A25" s="14"/>
      <c r="B25"/>
      <c r="C25" s="30"/>
      <c r="D25" s="27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A26" s="14"/>
      <c r="B26"/>
      <c r="C26"/>
      <c r="D26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5">
      <c r="A27" s="14"/>
      <c r="B27"/>
      <c r="C27" s="30"/>
      <c r="D27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5">
      <c r="A28" s="14"/>
      <c r="B28"/>
      <c r="C28" s="29"/>
      <c r="D28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5">
      <c r="A29" s="14"/>
      <c r="B29"/>
      <c r="C29" s="30"/>
      <c r="D29" s="27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5">
      <c r="A30" s="14"/>
      <c r="B30"/>
      <c r="C30"/>
      <c r="D30"/>
      <c r="H30" s="14"/>
      <c r="I30" s="14"/>
      <c r="J30" s="14"/>
      <c r="K30" s="14"/>
      <c r="L30" s="14"/>
      <c r="M30" s="14"/>
      <c r="N30" s="14"/>
      <c r="O30" s="14"/>
      <c r="P30" s="14"/>
    </row>
    <row r="31" spans="1:16" x14ac:dyDescent="0.25">
      <c r="A31" s="14"/>
      <c r="B31" s="31"/>
      <c r="C31" s="29"/>
      <c r="D31" s="29"/>
      <c r="H31" s="14"/>
      <c r="I31" s="14"/>
      <c r="J31" s="14"/>
      <c r="K31" s="14"/>
      <c r="L31" s="14"/>
      <c r="M31" s="14"/>
      <c r="N31" s="14"/>
      <c r="O31" s="14"/>
      <c r="P31" s="14"/>
    </row>
    <row r="32" spans="1:16" x14ac:dyDescent="0.25">
      <c r="A32" s="14"/>
      <c r="B32" s="29"/>
      <c r="C32" s="29"/>
      <c r="D32" s="29"/>
      <c r="H32" s="14"/>
      <c r="I32" s="14"/>
      <c r="J32" s="14"/>
      <c r="K32" s="14"/>
      <c r="L32" s="14"/>
      <c r="M32" s="14"/>
      <c r="N32" s="14"/>
      <c r="O32" s="14"/>
      <c r="P32" s="14"/>
    </row>
    <row r="33" spans="1:16" x14ac:dyDescent="0.25">
      <c r="A33" s="14"/>
      <c r="B33" s="31"/>
      <c r="C33" s="29"/>
      <c r="D33" s="29"/>
      <c r="H33" s="14"/>
      <c r="I33" s="14"/>
      <c r="J33" s="14"/>
      <c r="K33" s="14"/>
      <c r="L33" s="14"/>
      <c r="M33" s="14"/>
      <c r="N33" s="14"/>
      <c r="O33" s="14"/>
      <c r="P33" s="14"/>
    </row>
    <row r="34" spans="1:16" x14ac:dyDescent="0.25">
      <c r="A34" s="14"/>
      <c r="B34" s="29"/>
      <c r="C34" s="30"/>
      <c r="D34" s="30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5">
      <c r="A35" s="14"/>
      <c r="B35" s="31"/>
      <c r="C35" s="29"/>
      <c r="D35" s="29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5">
      <c r="A36" s="14"/>
      <c r="B36" s="29"/>
      <c r="C36" s="30"/>
      <c r="D36" s="29"/>
      <c r="H36" s="14"/>
      <c r="I36" s="14"/>
      <c r="J36" s="14"/>
      <c r="K36" s="14"/>
      <c r="L36" s="14"/>
      <c r="M36" s="14"/>
      <c r="N36" s="14"/>
      <c r="O36" s="14"/>
      <c r="P36" s="14"/>
    </row>
    <row r="37" spans="1:16" x14ac:dyDescent="0.25">
      <c r="A37" s="14"/>
      <c r="B37" s="31"/>
      <c r="C37" s="29"/>
      <c r="D37" s="29"/>
      <c r="H37" s="14"/>
      <c r="I37" s="14"/>
      <c r="J37" s="14"/>
      <c r="K37" s="14"/>
      <c r="L37" s="14"/>
      <c r="M37" s="14"/>
      <c r="N37" s="14"/>
      <c r="O37" s="14"/>
      <c r="P37" s="14"/>
    </row>
    <row r="38" spans="1:16" x14ac:dyDescent="0.25">
      <c r="A38" s="14"/>
      <c r="B38" s="29"/>
      <c r="C38" s="29"/>
      <c r="D38" s="29"/>
      <c r="H38" s="14"/>
      <c r="I38" s="14"/>
      <c r="J38" s="14"/>
      <c r="K38" s="14"/>
      <c r="L38" s="14"/>
      <c r="M38" s="14"/>
      <c r="N38" s="14"/>
      <c r="O38" s="14"/>
      <c r="P38" s="14"/>
    </row>
    <row r="39" spans="1:16" x14ac:dyDescent="0.25">
      <c r="A39" s="14"/>
      <c r="B39" s="29"/>
      <c r="C39" s="29"/>
      <c r="D39" s="29"/>
      <c r="H39" s="14"/>
      <c r="I39" s="14"/>
      <c r="J39" s="14"/>
      <c r="K39" s="14"/>
      <c r="L39" s="14"/>
      <c r="M39" s="14"/>
      <c r="N39" s="14"/>
      <c r="O39" s="14"/>
      <c r="P39" s="14"/>
    </row>
    <row r="40" spans="1:16" x14ac:dyDescent="0.25">
      <c r="A40" s="14"/>
      <c r="B40" s="29"/>
      <c r="C40" s="29"/>
      <c r="D40" s="29"/>
      <c r="H40" s="14"/>
      <c r="I40" s="14"/>
      <c r="J40" s="14"/>
      <c r="K40" s="14"/>
      <c r="L40" s="14"/>
      <c r="M40" s="14"/>
      <c r="N40" s="14"/>
      <c r="O40" s="14"/>
      <c r="P40" s="14"/>
    </row>
    <row r="41" spans="1:16" x14ac:dyDescent="0.25">
      <c r="A41" s="14"/>
      <c r="B41" s="29"/>
      <c r="C41" s="30"/>
      <c r="D41" s="30"/>
      <c r="H41" s="14"/>
      <c r="I41" s="14"/>
      <c r="J41" s="14"/>
      <c r="K41" s="14"/>
      <c r="L41" s="14"/>
      <c r="M41" s="14"/>
      <c r="N41" s="14"/>
      <c r="O41" s="14"/>
      <c r="P41" s="14"/>
    </row>
    <row r="42" spans="1:16" x14ac:dyDescent="0.25">
      <c r="A42" s="14"/>
      <c r="B42" s="29"/>
      <c r="C42" s="29"/>
      <c r="D42" s="29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5">
      <c r="A43" s="14"/>
      <c r="B43" s="29"/>
      <c r="C43" s="30"/>
      <c r="D43" s="30"/>
      <c r="H43" s="14"/>
      <c r="I43" s="14"/>
      <c r="J43" s="14"/>
      <c r="K43" s="14"/>
      <c r="L43" s="14"/>
      <c r="M43" s="14"/>
      <c r="N43" s="14"/>
      <c r="O43" s="14"/>
      <c r="P43" s="14"/>
    </row>
    <row r="44" spans="1:16" x14ac:dyDescent="0.25">
      <c r="A44" s="14"/>
      <c r="B44" s="31"/>
      <c r="C44" s="29"/>
      <c r="D44" s="29"/>
      <c r="H44" s="14"/>
      <c r="I44" s="14"/>
      <c r="J44" s="14"/>
      <c r="K44" s="14"/>
      <c r="L44" s="14"/>
      <c r="M44" s="14"/>
      <c r="N44" s="14"/>
      <c r="O44" s="14"/>
      <c r="P44" s="14"/>
    </row>
    <row r="45" spans="1:16" x14ac:dyDescent="0.25">
      <c r="A45" s="14"/>
      <c r="B45" s="29"/>
      <c r="C45" s="30"/>
      <c r="D45" s="30"/>
      <c r="H45" s="14"/>
      <c r="I45" s="14"/>
      <c r="J45" s="14"/>
      <c r="K45" s="14"/>
      <c r="L45" s="14"/>
      <c r="M45" s="14"/>
      <c r="N45" s="14"/>
      <c r="O45" s="14"/>
      <c r="P45" s="14"/>
    </row>
    <row r="46" spans="1:16" x14ac:dyDescent="0.25">
      <c r="A46" s="14"/>
      <c r="B46" s="29"/>
      <c r="C46" s="29"/>
      <c r="D46" s="29"/>
      <c r="H46" s="14"/>
      <c r="I46" s="14"/>
      <c r="J46" s="14"/>
      <c r="K46" s="14"/>
      <c r="L46" s="14"/>
      <c r="M46" s="14"/>
      <c r="N46" s="14"/>
      <c r="O46" s="14"/>
      <c r="P46" s="14"/>
    </row>
    <row r="47" spans="1:16" x14ac:dyDescent="0.25">
      <c r="A47" s="14"/>
      <c r="B47" s="29"/>
      <c r="C47" s="30"/>
      <c r="D47" s="30"/>
      <c r="H47" s="14"/>
      <c r="I47" s="14"/>
      <c r="J47" s="14"/>
      <c r="K47" s="14"/>
      <c r="L47" s="14"/>
      <c r="M47" s="14"/>
      <c r="N47" s="14"/>
      <c r="O47" s="14"/>
      <c r="P47" s="14"/>
    </row>
    <row r="48" spans="1:16" x14ac:dyDescent="0.25">
      <c r="A48" s="14"/>
      <c r="B48" s="31"/>
      <c r="C48" s="29"/>
      <c r="D48" s="29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5">
      <c r="A49" s="14"/>
      <c r="B49" s="29"/>
      <c r="C49" s="30"/>
      <c r="D49" s="29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5">
      <c r="A50" s="14"/>
      <c r="B50" s="29"/>
      <c r="C50" s="29"/>
      <c r="D50" s="29"/>
      <c r="H50" s="14"/>
      <c r="I50" s="14"/>
      <c r="J50" s="14"/>
      <c r="K50" s="14"/>
      <c r="L50" s="14"/>
      <c r="M50" s="14"/>
      <c r="N50" s="14"/>
      <c r="O50" s="14"/>
      <c r="P50" s="14"/>
    </row>
    <row r="51" spans="1:16" x14ac:dyDescent="0.25">
      <c r="A51" s="14"/>
      <c r="B51" s="29"/>
      <c r="C51" s="30"/>
      <c r="D51" s="30"/>
      <c r="H51" s="14"/>
      <c r="I51" s="14"/>
      <c r="J51" s="14"/>
      <c r="K51" s="14"/>
      <c r="L51" s="14"/>
      <c r="M51" s="14"/>
      <c r="N51" s="14"/>
      <c r="O51" s="14"/>
      <c r="P51" s="14"/>
    </row>
    <row r="52" spans="1:16" x14ac:dyDescent="0.25">
      <c r="A52" s="14"/>
      <c r="B52" s="29"/>
      <c r="C52" s="30"/>
      <c r="D52" s="30"/>
      <c r="H52" s="14"/>
      <c r="I52" s="14"/>
      <c r="J52" s="14"/>
      <c r="K52" s="14"/>
      <c r="L52" s="14"/>
      <c r="M52" s="14"/>
      <c r="N52" s="14"/>
      <c r="O52" s="14"/>
      <c r="P52" s="14"/>
    </row>
    <row r="53" spans="1:16" x14ac:dyDescent="0.25">
      <c r="A53" s="14"/>
      <c r="B53" s="29"/>
      <c r="C53" s="29"/>
      <c r="D53" s="29"/>
      <c r="H53" s="14"/>
      <c r="I53" s="14"/>
      <c r="J53" s="14"/>
      <c r="K53" s="14"/>
      <c r="L53" s="14"/>
      <c r="M53" s="14"/>
      <c r="N53" s="14"/>
      <c r="O53" s="14"/>
      <c r="P53" s="14"/>
    </row>
    <row r="54" spans="1:16" x14ac:dyDescent="0.25">
      <c r="A54" s="14"/>
      <c r="B54" s="29"/>
      <c r="C54" s="29"/>
      <c r="D54" s="29"/>
      <c r="H54" s="14"/>
      <c r="I54" s="14"/>
      <c r="J54" s="14"/>
      <c r="K54" s="14"/>
      <c r="L54" s="14"/>
      <c r="M54" s="14"/>
      <c r="N54" s="14"/>
      <c r="O54" s="14"/>
      <c r="P54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Terrestrial PA cover</vt:lpstr>
      <vt:lpstr>Marine PA cover</vt:lpstr>
      <vt:lpstr>Ecoregions</vt:lpstr>
      <vt:lpstr>KBAs</vt:lpstr>
      <vt:lpstr>Connectivity</vt:lpstr>
      <vt:lpstr>PAME</vt:lpstr>
      <vt:lpstr>PA commitments</vt:lpstr>
      <vt:lpstr>IPLC info</vt:lpstr>
    </vt:vector>
  </TitlesOfParts>
  <Company>SCBD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scbd</cp:lastModifiedBy>
  <dcterms:created xsi:type="dcterms:W3CDTF">2018-07-16T19:55:39Z</dcterms:created>
  <dcterms:modified xsi:type="dcterms:W3CDTF">2019-04-03T19:17:26Z</dcterms:modified>
</cp:coreProperties>
</file>